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☆01_松阪事務局\2020_2021\2021\01_中体連\01_県中体連\01_総務\03_大会\01_県総体\02_要項\R3_競技別\"/>
    </mc:Choice>
  </mc:AlternateContent>
  <xr:revisionPtr revIDLastSave="0" documentId="8_{13296B2A-20DD-4C41-920B-8D37E3FE82A7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初期入力" sheetId="6" r:id="rId1"/>
    <sheet name="入力見本" sheetId="7" r:id="rId2"/>
    <sheet name="参加申込書（男子）" sheetId="1" r:id="rId3"/>
    <sheet name="参加申込書（女子）" sheetId="4" r:id="rId4"/>
  </sheets>
  <definedNames>
    <definedName name="_xlnm.Print_Area" localSheetId="3">'参加申込書（女子）'!$B$5:$K$34</definedName>
    <definedName name="_xlnm.Print_Area" localSheetId="2">'参加申込書（男子）'!$B$5:$K$35</definedName>
    <definedName name="_xlnm.Print_Area" localSheetId="0">初期入力!$A$1:$P$30</definedName>
  </definedNames>
  <calcPr calcId="191029"/>
</workbook>
</file>

<file path=xl/calcChain.xml><?xml version="1.0" encoding="utf-8"?>
<calcChain xmlns="http://schemas.openxmlformats.org/spreadsheetml/2006/main">
  <c r="H29" i="4" l="1"/>
  <c r="H29" i="1"/>
  <c r="P30" i="6" l="1"/>
  <c r="L30" i="6"/>
  <c r="P29" i="6"/>
  <c r="L29" i="6"/>
  <c r="P28" i="6"/>
  <c r="L28" i="6"/>
  <c r="P27" i="6"/>
  <c r="L27" i="6"/>
  <c r="P25" i="6"/>
  <c r="L25" i="6"/>
  <c r="P24" i="6"/>
  <c r="L24" i="6"/>
  <c r="P23" i="6"/>
  <c r="L23" i="6"/>
  <c r="P22" i="6"/>
  <c r="L22" i="6"/>
  <c r="P4" i="6"/>
  <c r="L4" i="6"/>
  <c r="P30" i="7" l="1"/>
  <c r="L30" i="7"/>
  <c r="P29" i="7"/>
  <c r="L29" i="7"/>
  <c r="P28" i="7"/>
  <c r="L28" i="7"/>
  <c r="P27" i="7"/>
  <c r="L27" i="7"/>
  <c r="P25" i="7"/>
  <c r="L25" i="7"/>
  <c r="P24" i="7"/>
  <c r="L24" i="7"/>
  <c r="P23" i="7"/>
  <c r="L23" i="7"/>
  <c r="P22" i="7"/>
  <c r="L22" i="7"/>
  <c r="P4" i="7"/>
  <c r="L4" i="7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K9" i="4"/>
  <c r="I9" i="4"/>
  <c r="K8" i="4"/>
  <c r="I8" i="4"/>
  <c r="J6" i="4"/>
  <c r="C8" i="4"/>
  <c r="D8" i="4"/>
  <c r="E8" i="4"/>
  <c r="F8" i="4"/>
  <c r="G8" i="4"/>
  <c r="C9" i="4"/>
  <c r="D9" i="4"/>
  <c r="E9" i="4"/>
  <c r="F9" i="4"/>
  <c r="G9" i="4"/>
  <c r="C10" i="4"/>
  <c r="D10" i="4"/>
  <c r="E10" i="4"/>
  <c r="F10" i="4"/>
  <c r="G10" i="4"/>
  <c r="C7" i="4"/>
  <c r="J34" i="4"/>
  <c r="I34" i="4"/>
  <c r="G7" i="4"/>
  <c r="F7" i="4"/>
  <c r="E7" i="4"/>
  <c r="D7" i="4"/>
  <c r="C6" i="4"/>
  <c r="D34" i="4" s="1"/>
  <c r="I34" i="1"/>
  <c r="C6" i="1"/>
  <c r="D34" i="1" s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I12" i="1"/>
  <c r="C12" i="1"/>
  <c r="C7" i="1"/>
  <c r="J6" i="1"/>
  <c r="K9" i="1"/>
  <c r="I9" i="1"/>
  <c r="K8" i="1"/>
  <c r="I8" i="1"/>
  <c r="C8" i="1"/>
  <c r="D8" i="1"/>
  <c r="E8" i="1"/>
  <c r="F8" i="1"/>
  <c r="G8" i="1"/>
  <c r="C9" i="1"/>
  <c r="D9" i="1"/>
  <c r="E9" i="1"/>
  <c r="F9" i="1"/>
  <c r="G9" i="1"/>
  <c r="C10" i="1"/>
  <c r="D10" i="1"/>
  <c r="E10" i="1"/>
  <c r="F10" i="1"/>
  <c r="G10" i="1"/>
  <c r="D7" i="1"/>
  <c r="E7" i="1"/>
  <c r="F7" i="1"/>
  <c r="G7" i="1"/>
  <c r="J34" i="1"/>
  <c r="C29" i="1" l="1"/>
  <c r="C29" i="4"/>
</calcChain>
</file>

<file path=xl/sharedStrings.xml><?xml version="1.0" encoding="utf-8"?>
<sst xmlns="http://schemas.openxmlformats.org/spreadsheetml/2006/main" count="327" uniqueCount="152">
  <si>
    <t>①　学校の番号を選んでください。</t>
  </si>
  <si>
    <t>番号</t>
  </si>
  <si>
    <t>学校名</t>
  </si>
  <si>
    <t>学校番号</t>
  </si>
  <si>
    <t>大安</t>
  </si>
  <si>
    <t>北勢</t>
  </si>
  <si>
    <t>男子地区順位</t>
  </si>
  <si>
    <t>地区の順位を数字で記入してください。</t>
  </si>
  <si>
    <t>朝明</t>
  </si>
  <si>
    <t>四日市市立朝明中学校</t>
  </si>
  <si>
    <t>女子地区順位</t>
  </si>
  <si>
    <t>西朝明</t>
  </si>
  <si>
    <t>四日市市立西朝明中学校</t>
  </si>
  <si>
    <t>羽津</t>
  </si>
  <si>
    <t>四日市市立羽津中学校</t>
  </si>
  <si>
    <t>男子監督</t>
  </si>
  <si>
    <t>Ａ</t>
  </si>
  <si>
    <t>女子監督</t>
  </si>
  <si>
    <t>笹川</t>
  </si>
  <si>
    <t>四日市市立笹川中学校</t>
  </si>
  <si>
    <t>男子ｺｰﾁ</t>
  </si>
  <si>
    <t>Ｂ</t>
  </si>
  <si>
    <t>女子ｺｰﾁ</t>
  </si>
  <si>
    <t>西笹川</t>
  </si>
  <si>
    <t>四日市市立西笹川中学校</t>
  </si>
  <si>
    <t>Ｃ</t>
  </si>
  <si>
    <t>南</t>
  </si>
  <si>
    <t>四日市市立南中学校</t>
  </si>
  <si>
    <t>Ｄ</t>
  </si>
  <si>
    <t>菰野</t>
  </si>
  <si>
    <t>菰野町立菰野中学校</t>
  </si>
  <si>
    <t>④　ユニフォームの色を記入してください。</t>
  </si>
  <si>
    <t>大木</t>
  </si>
  <si>
    <t>鈴鹿市立大木中学校</t>
  </si>
  <si>
    <t>男子第１ＣＰ</t>
  </si>
  <si>
    <t>女子第１ＣＰ</t>
  </si>
  <si>
    <t>白子</t>
  </si>
  <si>
    <t>鈴鹿市立白子中学校</t>
  </si>
  <si>
    <t>男子第２ＣＰ</t>
  </si>
  <si>
    <t>女子第２ＣＰ</t>
  </si>
  <si>
    <t>天栄</t>
  </si>
  <si>
    <t>鈴鹿市立天栄中学校</t>
  </si>
  <si>
    <t>男子第１ＧＫ</t>
  </si>
  <si>
    <t>女子第１ＧＫ</t>
  </si>
  <si>
    <t>名張</t>
  </si>
  <si>
    <t>名張市立名張中学校</t>
  </si>
  <si>
    <t>男子第２ＧＫ</t>
  </si>
  <si>
    <t>女子第２ＧＫ</t>
  </si>
  <si>
    <t>名張北</t>
  </si>
  <si>
    <t>名張市立名張北中学校</t>
  </si>
  <si>
    <t>桔梗が丘</t>
  </si>
  <si>
    <t>名張市立桔梗が丘中学校</t>
  </si>
  <si>
    <t>校　　長</t>
  </si>
  <si>
    <t>赤目</t>
  </si>
  <si>
    <t>名張市立赤目中学校</t>
  </si>
  <si>
    <t>亀山</t>
  </si>
  <si>
    <t>亀山市立亀山中学校</t>
  </si>
  <si>
    <t>地区順位</t>
  </si>
  <si>
    <t>位</t>
  </si>
  <si>
    <t>監督</t>
  </si>
  <si>
    <t>ﾕﾆﾌｫｰﾑの色</t>
  </si>
  <si>
    <t>コーチ</t>
  </si>
  <si>
    <t>ＣＰ</t>
  </si>
  <si>
    <t>／</t>
  </si>
  <si>
    <t>ＧＫ</t>
  </si>
  <si>
    <t>名　　　　　　　　　　　　前</t>
  </si>
  <si>
    <t>学　年</t>
  </si>
  <si>
    <t>備　　考</t>
  </si>
  <si>
    <t>　※上記の者は、本競技大会の参加申し込みに際し、大会要項に記載の内容を確認し、同意を得ています。</t>
  </si>
  <si>
    <t>参加料</t>
  </si>
  <si>
    <t>名</t>
  </si>
  <si>
    <t>×</t>
  </si>
  <si>
    <t>＝</t>
  </si>
  <si>
    <t>円を添えて</t>
  </si>
  <si>
    <t>　上記のとおり申し込みます。</t>
  </si>
  <si>
    <t>日</t>
  </si>
  <si>
    <t>校長</t>
  </si>
  <si>
    <t>印</t>
  </si>
  <si>
    <t>男子選手名簿</t>
    <rPh sb="0" eb="2">
      <t>ダンシ</t>
    </rPh>
    <rPh sb="2" eb="4">
      <t>センシュ</t>
    </rPh>
    <rPh sb="4" eb="6">
      <t>メイボ</t>
    </rPh>
    <phoneticPr fontId="36"/>
  </si>
  <si>
    <t>女子選手名簿</t>
    <rPh sb="0" eb="2">
      <t>ジョシ</t>
    </rPh>
    <rPh sb="2" eb="4">
      <t>センシュ</t>
    </rPh>
    <rPh sb="4" eb="6">
      <t>メイボ</t>
    </rPh>
    <phoneticPr fontId="36"/>
  </si>
  <si>
    <t>チーム名</t>
    <rPh sb="3" eb="4">
      <t>メイ</t>
    </rPh>
    <phoneticPr fontId="35"/>
  </si>
  <si>
    <t>番号</t>
    <rPh sb="0" eb="1">
      <t>バン</t>
    </rPh>
    <rPh sb="1" eb="2">
      <t>ゴウ</t>
    </rPh>
    <phoneticPr fontId="35"/>
  </si>
  <si>
    <t>学年</t>
    <rPh sb="0" eb="1">
      <t>ガク</t>
    </rPh>
    <rPh sb="1" eb="2">
      <t>トシ</t>
    </rPh>
    <phoneticPr fontId="35"/>
  </si>
  <si>
    <t>選　手　名</t>
    <rPh sb="0" eb="1">
      <t>セン</t>
    </rPh>
    <rPh sb="2" eb="3">
      <t>テ</t>
    </rPh>
    <rPh sb="4" eb="5">
      <t>メイ</t>
    </rPh>
    <phoneticPr fontId="35"/>
  </si>
  <si>
    <t>役員名前</t>
    <rPh sb="0" eb="2">
      <t>ヤクイン</t>
    </rPh>
    <rPh sb="2" eb="4">
      <t>ナマエ</t>
    </rPh>
    <phoneticPr fontId="36"/>
  </si>
  <si>
    <t>役員</t>
    <rPh sb="0" eb="2">
      <t>ヤクイン</t>
    </rPh>
    <phoneticPr fontId="35"/>
  </si>
  <si>
    <t>A</t>
    <phoneticPr fontId="36"/>
  </si>
  <si>
    <t>役員</t>
    <rPh sb="0" eb="2">
      <t>ヤクイン</t>
    </rPh>
    <phoneticPr fontId="36"/>
  </si>
  <si>
    <t>B</t>
    <phoneticPr fontId="36"/>
  </si>
  <si>
    <t>C</t>
    <phoneticPr fontId="36"/>
  </si>
  <si>
    <t>D</t>
    <phoneticPr fontId="36"/>
  </si>
  <si>
    <t>ユニフォームの色</t>
    <rPh sb="7" eb="8">
      <t>イロ</t>
    </rPh>
    <phoneticPr fontId="36"/>
  </si>
  <si>
    <t>CP①</t>
    <phoneticPr fontId="36"/>
  </si>
  <si>
    <t>CP②</t>
  </si>
  <si>
    <t>GK①</t>
  </si>
  <si>
    <t>GK②</t>
  </si>
  <si>
    <t>いなべ市立大安中学校</t>
    <rPh sb="3" eb="4">
      <t>シ</t>
    </rPh>
    <phoneticPr fontId="35"/>
  </si>
  <si>
    <t>左のリストの中から学校を選んで、番号を記入してください。</t>
    <phoneticPr fontId="35"/>
  </si>
  <si>
    <t>　　（Ａをつける人を一番上にお願いします。）</t>
    <phoneticPr fontId="35"/>
  </si>
  <si>
    <t>⑥　右の表の選手名と学年を入力してください。</t>
    <rPh sb="2" eb="3">
      <t>ミギ</t>
    </rPh>
    <rPh sb="4" eb="5">
      <t>ヒョウ</t>
    </rPh>
    <rPh sb="13" eb="15">
      <t>ニュウリョク</t>
    </rPh>
    <phoneticPr fontId="35"/>
  </si>
  <si>
    <t>③　監督・コーチの名前を入力してください。</t>
    <rPh sb="13" eb="14">
      <t>リョク</t>
    </rPh>
    <phoneticPr fontId="35"/>
  </si>
  <si>
    <t>②　地区の順位を入力してください。</t>
    <rPh sb="9" eb="10">
      <t>リョク</t>
    </rPh>
    <phoneticPr fontId="35"/>
  </si>
  <si>
    <t>①～④までのオレンジの欄を記入した後に、選手名を入力してください。</t>
    <rPh sb="25" eb="26">
      <t>リョク</t>
    </rPh>
    <phoneticPr fontId="35"/>
  </si>
  <si>
    <t>⑤　校長名を記入してください。</t>
    <phoneticPr fontId="35"/>
  </si>
  <si>
    <t>県大会申込書の記入方法について</t>
    <phoneticPr fontId="35"/>
  </si>
  <si>
    <t>羽江　羽輔</t>
    <rPh sb="0" eb="1">
      <t>ハネ</t>
    </rPh>
    <rPh sb="1" eb="2">
      <t>エ</t>
    </rPh>
    <rPh sb="3" eb="4">
      <t>ハネ</t>
    </rPh>
    <rPh sb="4" eb="5">
      <t>スケ</t>
    </rPh>
    <phoneticPr fontId="35"/>
  </si>
  <si>
    <t>羽井　羽紀</t>
    <rPh sb="0" eb="1">
      <t>ハネ</t>
    </rPh>
    <rPh sb="1" eb="2">
      <t>イ</t>
    </rPh>
    <rPh sb="3" eb="4">
      <t>ハネ</t>
    </rPh>
    <rPh sb="4" eb="5">
      <t>キ</t>
    </rPh>
    <phoneticPr fontId="35"/>
  </si>
  <si>
    <t>羽府　里羽</t>
    <rPh sb="0" eb="1">
      <t>ハネ</t>
    </rPh>
    <rPh sb="1" eb="2">
      <t>フ</t>
    </rPh>
    <rPh sb="3" eb="4">
      <t>リ</t>
    </rPh>
    <rPh sb="4" eb="5">
      <t>ハ</t>
    </rPh>
    <phoneticPr fontId="35"/>
  </si>
  <si>
    <t>白</t>
    <rPh sb="0" eb="1">
      <t>シロ</t>
    </rPh>
    <phoneticPr fontId="35"/>
  </si>
  <si>
    <t>青</t>
    <rPh sb="0" eb="1">
      <t>アオ</t>
    </rPh>
    <phoneticPr fontId="35"/>
  </si>
  <si>
    <t>紫</t>
    <rPh sb="0" eb="1">
      <t>ムラサキ</t>
    </rPh>
    <phoneticPr fontId="35"/>
  </si>
  <si>
    <t>赤</t>
    <rPh sb="0" eb="1">
      <t>アカ</t>
    </rPh>
    <phoneticPr fontId="35"/>
  </si>
  <si>
    <t>ピンク</t>
    <phoneticPr fontId="35"/>
  </si>
  <si>
    <t>灰</t>
    <rPh sb="0" eb="1">
      <t>ハイ</t>
    </rPh>
    <phoneticPr fontId="35"/>
  </si>
  <si>
    <t>黄色</t>
    <rPh sb="0" eb="2">
      <t>キイロ</t>
    </rPh>
    <phoneticPr fontId="35"/>
  </si>
  <si>
    <t>羽部　羽博</t>
    <rPh sb="0" eb="1">
      <t>ハネ</t>
    </rPh>
    <rPh sb="1" eb="2">
      <t>ベ</t>
    </rPh>
    <rPh sb="3" eb="4">
      <t>ハネ</t>
    </rPh>
    <rPh sb="4" eb="5">
      <t>ヒロシ</t>
    </rPh>
    <phoneticPr fontId="35"/>
  </si>
  <si>
    <t>羽口　羽希</t>
    <rPh sb="0" eb="1">
      <t>ハネ</t>
    </rPh>
    <rPh sb="1" eb="2">
      <t>グチ</t>
    </rPh>
    <rPh sb="3" eb="4">
      <t>ハネ</t>
    </rPh>
    <rPh sb="4" eb="5">
      <t>ノゾミ</t>
    </rPh>
    <phoneticPr fontId="35"/>
  </si>
  <si>
    <t>羽川　羽児</t>
    <rPh sb="0" eb="1">
      <t>ハネ</t>
    </rPh>
    <rPh sb="1" eb="2">
      <t>カワ</t>
    </rPh>
    <rPh sb="3" eb="4">
      <t>ハネ</t>
    </rPh>
    <rPh sb="4" eb="5">
      <t>ジ</t>
    </rPh>
    <phoneticPr fontId="25"/>
  </si>
  <si>
    <t>羽原　羽馬</t>
    <rPh sb="0" eb="2">
      <t>ハバラ</t>
    </rPh>
    <rPh sb="3" eb="4">
      <t>ハネ</t>
    </rPh>
    <rPh sb="4" eb="5">
      <t>ウマ</t>
    </rPh>
    <phoneticPr fontId="25"/>
  </si>
  <si>
    <t>羽谷　羽太</t>
    <rPh sb="0" eb="2">
      <t>ハガイ</t>
    </rPh>
    <rPh sb="3" eb="4">
      <t>ハネ</t>
    </rPh>
    <rPh sb="4" eb="5">
      <t>タ</t>
    </rPh>
    <phoneticPr fontId="25"/>
  </si>
  <si>
    <t>羽谷　羽葵</t>
    <rPh sb="0" eb="2">
      <t>ハガイ</t>
    </rPh>
    <rPh sb="3" eb="4">
      <t>ハネ</t>
    </rPh>
    <rPh sb="4" eb="5">
      <t>アオイ</t>
    </rPh>
    <phoneticPr fontId="25"/>
  </si>
  <si>
    <t>羽川　羽心</t>
    <rPh sb="0" eb="1">
      <t>ハネ</t>
    </rPh>
    <rPh sb="1" eb="2">
      <t>カワ</t>
    </rPh>
    <rPh sb="3" eb="4">
      <t>ハネ</t>
    </rPh>
    <rPh sb="4" eb="5">
      <t>ココロ</t>
    </rPh>
    <phoneticPr fontId="25"/>
  </si>
  <si>
    <t>羽原　羽樹</t>
    <rPh sb="0" eb="2">
      <t>ハバラ</t>
    </rPh>
    <rPh sb="3" eb="4">
      <t>ハネ</t>
    </rPh>
    <rPh sb="4" eb="5">
      <t>キ</t>
    </rPh>
    <phoneticPr fontId="25"/>
  </si>
  <si>
    <t>羽水　羽輝</t>
    <rPh sb="0" eb="1">
      <t>ハネ</t>
    </rPh>
    <rPh sb="1" eb="2">
      <t>ミズ</t>
    </rPh>
    <rPh sb="3" eb="4">
      <t>ハネ</t>
    </rPh>
    <rPh sb="4" eb="5">
      <t>カガヤ</t>
    </rPh>
    <phoneticPr fontId="25"/>
  </si>
  <si>
    <t>羽芝　羽</t>
    <rPh sb="0" eb="1">
      <t>ハネ</t>
    </rPh>
    <rPh sb="1" eb="2">
      <t>シバ</t>
    </rPh>
    <rPh sb="3" eb="4">
      <t>ハネ</t>
    </rPh>
    <phoneticPr fontId="25"/>
  </si>
  <si>
    <t>羽中　羽誠</t>
    <rPh sb="0" eb="1">
      <t>ハネ</t>
    </rPh>
    <rPh sb="1" eb="2">
      <t>チュウ</t>
    </rPh>
    <rPh sb="3" eb="4">
      <t>ハネ</t>
    </rPh>
    <rPh sb="4" eb="5">
      <t>マコト</t>
    </rPh>
    <phoneticPr fontId="25"/>
  </si>
  <si>
    <t>羽　羽登</t>
    <rPh sb="0" eb="1">
      <t>ハネ</t>
    </rPh>
    <rPh sb="2" eb="3">
      <t>ハネ</t>
    </rPh>
    <rPh sb="3" eb="4">
      <t>ノボル</t>
    </rPh>
    <phoneticPr fontId="25"/>
  </si>
  <si>
    <t>羽藤　羽真</t>
    <rPh sb="0" eb="2">
      <t>ハトウ</t>
    </rPh>
    <rPh sb="3" eb="4">
      <t>ハネ</t>
    </rPh>
    <rPh sb="4" eb="5">
      <t>マ</t>
    </rPh>
    <phoneticPr fontId="25"/>
  </si>
  <si>
    <t>羽村　羽斗</t>
    <rPh sb="0" eb="2">
      <t>ハムラ</t>
    </rPh>
    <rPh sb="3" eb="4">
      <t>ハネ</t>
    </rPh>
    <rPh sb="4" eb="5">
      <t>ト</t>
    </rPh>
    <phoneticPr fontId="25"/>
  </si>
  <si>
    <t>羽川　羽人</t>
    <rPh sb="0" eb="1">
      <t>ハネ</t>
    </rPh>
    <rPh sb="1" eb="2">
      <t>カワ</t>
    </rPh>
    <rPh sb="3" eb="4">
      <t>ハネ</t>
    </rPh>
    <rPh sb="4" eb="5">
      <t>ニン</t>
    </rPh>
    <phoneticPr fontId="1"/>
  </si>
  <si>
    <t>羽藤　羽也</t>
    <rPh sb="0" eb="2">
      <t>ハトウ</t>
    </rPh>
    <rPh sb="3" eb="4">
      <t>ハネ</t>
    </rPh>
    <rPh sb="4" eb="5">
      <t>ヤ</t>
    </rPh>
    <phoneticPr fontId="1"/>
  </si>
  <si>
    <t>羽見　羽月</t>
    <rPh sb="0" eb="1">
      <t>ハネ</t>
    </rPh>
    <rPh sb="1" eb="2">
      <t>ミ</t>
    </rPh>
    <rPh sb="3" eb="4">
      <t>ハネ</t>
    </rPh>
    <rPh sb="4" eb="5">
      <t>ツキ</t>
    </rPh>
    <phoneticPr fontId="1"/>
  </si>
  <si>
    <t>羽池　羽咲</t>
    <rPh sb="0" eb="1">
      <t>ハネ</t>
    </rPh>
    <rPh sb="1" eb="2">
      <t>イケ</t>
    </rPh>
    <rPh sb="3" eb="4">
      <t>ハネ</t>
    </rPh>
    <rPh sb="4" eb="5">
      <t>サキ</t>
    </rPh>
    <phoneticPr fontId="1"/>
  </si>
  <si>
    <t>羽山　羽葉</t>
    <rPh sb="0" eb="2">
      <t>ハヤマ</t>
    </rPh>
    <rPh sb="3" eb="4">
      <t>ハネ</t>
    </rPh>
    <rPh sb="4" eb="5">
      <t>ハ</t>
    </rPh>
    <phoneticPr fontId="1"/>
  </si>
  <si>
    <t>羽藤　羽菜乃</t>
    <rPh sb="0" eb="2">
      <t>ハトウ</t>
    </rPh>
    <rPh sb="3" eb="4">
      <t>ハネ</t>
    </rPh>
    <rPh sb="4" eb="5">
      <t>ナ</t>
    </rPh>
    <rPh sb="5" eb="6">
      <t>ノ</t>
    </rPh>
    <phoneticPr fontId="1"/>
  </si>
  <si>
    <t>羽野　羽莉</t>
    <rPh sb="0" eb="2">
      <t>ハノ</t>
    </rPh>
    <rPh sb="3" eb="4">
      <t>ハネ</t>
    </rPh>
    <rPh sb="4" eb="5">
      <t>リ</t>
    </rPh>
    <phoneticPr fontId="1"/>
  </si>
  <si>
    <t>羽井　羽奈</t>
    <rPh sb="0" eb="1">
      <t>ハネ</t>
    </rPh>
    <rPh sb="1" eb="2">
      <t>イ</t>
    </rPh>
    <rPh sb="3" eb="5">
      <t>ハナ</t>
    </rPh>
    <phoneticPr fontId="1"/>
  </si>
  <si>
    <t>羽　羽奈</t>
    <rPh sb="0" eb="1">
      <t>ハネ</t>
    </rPh>
    <rPh sb="2" eb="4">
      <t>ハナ</t>
    </rPh>
    <phoneticPr fontId="1"/>
  </si>
  <si>
    <t>羽木　羽碧</t>
    <rPh sb="0" eb="1">
      <t>ハネ</t>
    </rPh>
    <rPh sb="1" eb="2">
      <t>モク</t>
    </rPh>
    <rPh sb="3" eb="4">
      <t>ハネ</t>
    </rPh>
    <rPh sb="4" eb="5">
      <t>アオ</t>
    </rPh>
    <phoneticPr fontId="1"/>
  </si>
  <si>
    <t>羽塚　羽幸</t>
    <rPh sb="0" eb="1">
      <t>ハネ</t>
    </rPh>
    <rPh sb="1" eb="2">
      <t>ヅカ</t>
    </rPh>
    <rPh sb="3" eb="4">
      <t>ハネ</t>
    </rPh>
    <rPh sb="4" eb="5">
      <t>ユキ</t>
    </rPh>
    <phoneticPr fontId="1"/>
  </si>
  <si>
    <t>羽谷　羽香</t>
    <rPh sb="0" eb="1">
      <t>ハネ</t>
    </rPh>
    <rPh sb="1" eb="2">
      <t>タニ</t>
    </rPh>
    <rPh sb="3" eb="4">
      <t>ハネ</t>
    </rPh>
    <rPh sb="4" eb="5">
      <t>カオリ</t>
    </rPh>
    <phoneticPr fontId="1"/>
  </si>
  <si>
    <t>羽貝　羽柚子</t>
    <rPh sb="0" eb="1">
      <t>ハネ</t>
    </rPh>
    <rPh sb="1" eb="2">
      <t>カイ</t>
    </rPh>
    <rPh sb="3" eb="4">
      <t>ハネ</t>
    </rPh>
    <rPh sb="4" eb="5">
      <t>ユウ</t>
    </rPh>
    <rPh sb="5" eb="6">
      <t>コ</t>
    </rPh>
    <phoneticPr fontId="1"/>
  </si>
  <si>
    <t>羽邉　羽菜</t>
    <rPh sb="0" eb="1">
      <t>ハネ</t>
    </rPh>
    <rPh sb="1" eb="2">
      <t>アタ</t>
    </rPh>
    <rPh sb="3" eb="5">
      <t>ハナ</t>
    </rPh>
    <phoneticPr fontId="1"/>
  </si>
  <si>
    <t>羽川　羽穂</t>
    <rPh sb="0" eb="1">
      <t>ハネ</t>
    </rPh>
    <rPh sb="1" eb="2">
      <t>カワ</t>
    </rPh>
    <rPh sb="3" eb="4">
      <t>ハネ</t>
    </rPh>
    <rPh sb="4" eb="5">
      <t>ホ</t>
    </rPh>
    <phoneticPr fontId="1"/>
  </si>
  <si>
    <t>羽木　羽穂</t>
    <rPh sb="0" eb="1">
      <t>ハネ</t>
    </rPh>
    <rPh sb="1" eb="2">
      <t>キ</t>
    </rPh>
    <rPh sb="3" eb="4">
      <t>ハネ</t>
    </rPh>
    <rPh sb="4" eb="5">
      <t>ホ</t>
    </rPh>
    <phoneticPr fontId="1"/>
  </si>
  <si>
    <t>不明な点があれば、入力見本をご覧ください。</t>
    <rPh sb="0" eb="2">
      <t>フメイ</t>
    </rPh>
    <rPh sb="3" eb="4">
      <t>テン</t>
    </rPh>
    <rPh sb="9" eb="11">
      <t>ニュウリョク</t>
    </rPh>
    <rPh sb="11" eb="13">
      <t>ミホン</t>
    </rPh>
    <rPh sb="15" eb="16">
      <t>ラン</t>
    </rPh>
    <phoneticPr fontId="35"/>
  </si>
  <si>
    <t>いなべ市立北勢中学校</t>
    <rPh sb="3" eb="4">
      <t>シ</t>
    </rPh>
    <rPh sb="5" eb="7">
      <t>ホクセイ</t>
    </rPh>
    <rPh sb="7" eb="10">
      <t>チュウガッコウ</t>
    </rPh>
    <phoneticPr fontId="35"/>
  </si>
  <si>
    <t>１０００円</t>
    <phoneticPr fontId="35"/>
  </si>
  <si>
    <t>令和３年度　　第７１回三重県中学校ハンドボール大会参加申込書</t>
    <rPh sb="0" eb="2">
      <t>レイワ</t>
    </rPh>
    <rPh sb="3" eb="5">
      <t>ネンド</t>
    </rPh>
    <phoneticPr fontId="35"/>
  </si>
  <si>
    <t>令和３年　7月　　　　</t>
    <rPh sb="0" eb="2">
      <t>レイワ</t>
    </rPh>
    <phoneticPr fontId="35"/>
  </si>
  <si>
    <t>令和３年度　　第７１回三重県中学校ハンドボール大会参加申込書</t>
    <rPh sb="0" eb="2">
      <t>レイワ</t>
    </rPh>
    <phoneticPr fontId="35"/>
  </si>
  <si>
    <t>令和３年　7月　　　　</t>
    <rPh sb="0" eb="2">
      <t>レイワ</t>
    </rPh>
    <rPh sb="3" eb="4">
      <t>ネン</t>
    </rPh>
    <phoneticPr fontId="3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</si>
</sst>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4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HG明朝B"/>
      <family val="1"/>
      <charset val="128"/>
    </font>
    <font>
      <b/>
      <sz val="16"/>
      <name val="HG創英ﾌﾟﾚｾﾞﾝｽEB"/>
      <family val="1"/>
      <charset val="128"/>
    </font>
    <font>
      <b/>
      <sz val="12"/>
      <name val="ＭＳ Ｐゴシック"/>
      <family val="3"/>
      <charset val="128"/>
    </font>
    <font>
      <u/>
      <sz val="16"/>
      <name val="HG創英角ｺﾞｼｯｸUB"/>
      <family val="3"/>
      <charset val="128"/>
    </font>
    <font>
      <sz val="16"/>
      <color indexed="17"/>
      <name val="HGS創英角ｺﾞｼｯｸUB"/>
      <family val="3"/>
      <charset val="128"/>
    </font>
    <font>
      <sz val="22"/>
      <name val="ＭＳ Ｐゴシック"/>
      <family val="3"/>
      <charset val="128"/>
    </font>
    <font>
      <b/>
      <sz val="22"/>
      <name val="HG明朝B"/>
      <family val="1"/>
      <charset val="128"/>
    </font>
    <font>
      <b/>
      <sz val="18"/>
      <name val="HG明朝B"/>
      <family val="1"/>
      <charset val="128"/>
    </font>
    <font>
      <b/>
      <sz val="20"/>
      <name val="HGS明朝B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20"/>
      <color indexed="10"/>
      <name val="HG丸ｺﾞｼｯｸM-PRO"/>
      <family val="3"/>
      <charset val="128"/>
    </font>
    <font>
      <b/>
      <sz val="2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"/>
      <color rgb="FFFFFF0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4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34" fillId="0" borderId="0"/>
    <xf numFmtId="0" fontId="17" fillId="4" borderId="0" applyNumberFormat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1" xfId="0" applyFont="1" applyBorder="1">
      <alignment vertical="center"/>
    </xf>
    <xf numFmtId="0" fontId="23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distributed" vertical="center"/>
    </xf>
    <xf numFmtId="0" fontId="23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right" vertical="center"/>
    </xf>
    <xf numFmtId="0" fontId="27" fillId="0" borderId="22" xfId="0" applyFont="1" applyBorder="1" applyAlignment="1">
      <alignment horizontal="center" vertical="center"/>
    </xf>
    <xf numFmtId="0" fontId="0" fillId="0" borderId="0" xfId="0" quotePrefix="1" applyFont="1" applyBorder="1" applyAlignment="1">
      <alignment horizontal="center"/>
    </xf>
    <xf numFmtId="0" fontId="38" fillId="24" borderId="23" xfId="41" applyFont="1" applyFill="1" applyBorder="1" applyAlignment="1">
      <alignment horizontal="center" vertical="center" wrapText="1"/>
    </xf>
    <xf numFmtId="0" fontId="38" fillId="24" borderId="24" xfId="41" applyFont="1" applyFill="1" applyBorder="1" applyAlignment="1">
      <alignment vertical="center" wrapText="1"/>
    </xf>
    <xf numFmtId="0" fontId="38" fillId="24" borderId="25" xfId="41" applyFont="1" applyFill="1" applyBorder="1" applyAlignment="1">
      <alignment horizontal="center" vertical="center" wrapText="1"/>
    </xf>
    <xf numFmtId="0" fontId="38" fillId="24" borderId="26" xfId="41" applyFont="1" applyFill="1" applyBorder="1" applyAlignment="1">
      <alignment vertical="center" wrapText="1"/>
    </xf>
    <xf numFmtId="0" fontId="38" fillId="0" borderId="27" xfId="41" applyFont="1" applyFill="1" applyBorder="1" applyAlignment="1">
      <alignment vertical="center" wrapText="1"/>
    </xf>
    <xf numFmtId="0" fontId="38" fillId="0" borderId="28" xfId="41" applyFont="1" applyFill="1" applyBorder="1" applyAlignment="1">
      <alignment horizontal="center" vertical="center" wrapText="1"/>
    </xf>
    <xf numFmtId="0" fontId="38" fillId="0" borderId="23" xfId="41" applyFont="1" applyFill="1" applyBorder="1" applyAlignment="1">
      <alignment vertical="center" wrapText="1"/>
    </xf>
    <xf numFmtId="0" fontId="38" fillId="0" borderId="24" xfId="41" applyFont="1" applyFill="1" applyBorder="1" applyAlignment="1">
      <alignment vertical="center" wrapText="1"/>
    </xf>
    <xf numFmtId="0" fontId="38" fillId="0" borderId="29" xfId="41" applyFont="1" applyFill="1" applyBorder="1" applyAlignment="1">
      <alignment horizontal="center" vertical="center" wrapText="1"/>
    </xf>
    <xf numFmtId="0" fontId="38" fillId="0" borderId="30" xfId="41" applyFont="1" applyFill="1" applyBorder="1" applyAlignment="1">
      <alignment vertical="center" wrapText="1"/>
    </xf>
    <xf numFmtId="0" fontId="38" fillId="0" borderId="31" xfId="41" applyFont="1" applyFill="1" applyBorder="1" applyAlignment="1">
      <alignment vertical="center" wrapText="1"/>
    </xf>
    <xf numFmtId="0" fontId="45" fillId="0" borderId="24" xfId="0" applyFont="1" applyFill="1" applyBorder="1">
      <alignment vertical="center"/>
    </xf>
    <xf numFmtId="0" fontId="45" fillId="0" borderId="31" xfId="0" applyFont="1" applyFill="1" applyBorder="1">
      <alignment vertical="center"/>
    </xf>
    <xf numFmtId="0" fontId="0" fillId="25" borderId="0" xfId="0" applyFill="1" applyAlignment="1">
      <alignment vertical="center" shrinkToFit="1"/>
    </xf>
    <xf numFmtId="0" fontId="46" fillId="25" borderId="0" xfId="0" applyFont="1" applyFill="1" applyAlignment="1">
      <alignment vertical="center" shrinkToFit="1"/>
    </xf>
    <xf numFmtId="0" fontId="0" fillId="25" borderId="0" xfId="0" applyFill="1">
      <alignment vertical="center"/>
    </xf>
    <xf numFmtId="0" fontId="47" fillId="25" borderId="0" xfId="0" applyFont="1" applyFill="1">
      <alignment vertical="center"/>
    </xf>
    <xf numFmtId="0" fontId="0" fillId="25" borderId="32" xfId="0" applyFill="1" applyBorder="1" applyAlignment="1" applyProtection="1">
      <alignment horizontal="center" vertical="center" shrinkToFit="1"/>
      <protection locked="0"/>
    </xf>
    <xf numFmtId="0" fontId="0" fillId="25" borderId="27" xfId="0" applyFill="1" applyBorder="1" applyAlignment="1" applyProtection="1">
      <alignment horizontal="center" vertical="center" shrinkToFit="1"/>
      <protection locked="0"/>
    </xf>
    <xf numFmtId="0" fontId="0" fillId="25" borderId="33" xfId="0" applyFill="1" applyBorder="1" applyAlignment="1" applyProtection="1">
      <alignment horizontal="center" vertical="center" shrinkToFit="1"/>
      <protection locked="0"/>
    </xf>
    <xf numFmtId="0" fontId="0" fillId="25" borderId="34" xfId="0" applyFill="1" applyBorder="1" applyAlignment="1" applyProtection="1">
      <alignment horizontal="center" vertical="center" shrinkToFit="1"/>
      <protection locked="0"/>
    </xf>
    <xf numFmtId="0" fontId="37" fillId="25" borderId="0" xfId="41" applyFont="1" applyFill="1" applyAlignment="1">
      <alignment horizontal="center" vertical="center" wrapText="1"/>
    </xf>
    <xf numFmtId="0" fontId="34" fillId="25" borderId="0" xfId="41" applyFill="1"/>
    <xf numFmtId="0" fontId="0" fillId="25" borderId="28" xfId="0" applyFill="1" applyBorder="1" applyAlignment="1" applyProtection="1">
      <alignment horizontal="center" vertical="center" shrinkToFit="1"/>
      <protection locked="0"/>
    </xf>
    <xf numFmtId="0" fontId="0" fillId="25" borderId="24" xfId="0" applyFill="1" applyBorder="1" applyAlignment="1" applyProtection="1">
      <alignment horizontal="center" vertical="center" shrinkToFit="1"/>
      <protection locked="0"/>
    </xf>
    <xf numFmtId="0" fontId="0" fillId="25" borderId="0" xfId="0" applyFill="1" applyAlignment="1">
      <alignment horizontal="center" vertical="center"/>
    </xf>
    <xf numFmtId="0" fontId="29" fillId="25" borderId="0" xfId="0" applyFont="1" applyFill="1" applyAlignment="1">
      <alignment horizontal="left" vertical="center" shrinkToFit="1"/>
    </xf>
    <xf numFmtId="0" fontId="0" fillId="25" borderId="29" xfId="0" applyFill="1" applyBorder="1" applyAlignment="1" applyProtection="1">
      <alignment horizontal="center" vertical="center" shrinkToFit="1"/>
      <protection locked="0"/>
    </xf>
    <xf numFmtId="0" fontId="0" fillId="25" borderId="31" xfId="0" applyFill="1" applyBorder="1" applyAlignment="1" applyProtection="1">
      <alignment horizontal="center" vertical="center" shrinkToFit="1"/>
      <protection locked="0"/>
    </xf>
    <xf numFmtId="0" fontId="46" fillId="25" borderId="0" xfId="0" applyFont="1" applyFill="1">
      <alignment vertical="center"/>
    </xf>
    <xf numFmtId="0" fontId="39" fillId="25" borderId="0" xfId="41" applyFont="1" applyFill="1" applyBorder="1" applyAlignment="1">
      <alignment horizontal="center" vertical="center"/>
    </xf>
    <xf numFmtId="0" fontId="40" fillId="25" borderId="0" xfId="41" applyFont="1" applyFill="1" applyBorder="1" applyAlignment="1">
      <alignment horizontal="center" vertical="center"/>
    </xf>
    <xf numFmtId="0" fontId="41" fillId="25" borderId="0" xfId="41" applyFont="1" applyFill="1" applyBorder="1" applyAlignment="1">
      <alignment vertical="center"/>
    </xf>
    <xf numFmtId="0" fontId="41" fillId="25" borderId="0" xfId="41" applyFont="1" applyFill="1" applyBorder="1" applyAlignment="1">
      <alignment horizontal="center" vertical="center"/>
    </xf>
    <xf numFmtId="0" fontId="41" fillId="25" borderId="0" xfId="41" applyFont="1" applyFill="1"/>
    <xf numFmtId="0" fontId="42" fillId="25" borderId="0" xfId="41" applyFont="1" applyFill="1" applyBorder="1" applyAlignment="1">
      <alignment horizontal="center" vertical="center"/>
    </xf>
    <xf numFmtId="0" fontId="43" fillId="25" borderId="0" xfId="41" applyFont="1" applyFill="1" applyBorder="1" applyAlignment="1">
      <alignment horizontal="center" vertical="center"/>
    </xf>
    <xf numFmtId="0" fontId="38" fillId="0" borderId="35" xfId="41" applyFont="1" applyFill="1" applyBorder="1" applyAlignment="1">
      <alignment horizontal="center" vertical="center" wrapText="1"/>
    </xf>
    <xf numFmtId="0" fontId="38" fillId="0" borderId="36" xfId="41" applyFont="1" applyFill="1" applyBorder="1" applyAlignment="1">
      <alignment horizontal="center" vertical="center" wrapText="1"/>
    </xf>
    <xf numFmtId="0" fontId="38" fillId="0" borderId="37" xfId="41" applyFont="1" applyFill="1" applyBorder="1" applyAlignment="1">
      <alignment horizontal="center" vertical="center" wrapText="1"/>
    </xf>
    <xf numFmtId="0" fontId="38" fillId="0" borderId="38" xfId="41" applyFont="1" applyFill="1" applyBorder="1" applyAlignment="1">
      <alignment horizontal="center" vertical="center" wrapText="1"/>
    </xf>
    <xf numFmtId="0" fontId="38" fillId="26" borderId="23" xfId="41" applyFont="1" applyFill="1" applyBorder="1" applyAlignment="1">
      <alignment horizontal="center" vertical="center" wrapText="1"/>
    </xf>
    <xf numFmtId="0" fontId="38" fillId="26" borderId="24" xfId="41" applyFont="1" applyFill="1" applyBorder="1" applyAlignment="1">
      <alignment vertical="center" wrapText="1"/>
    </xf>
    <xf numFmtId="0" fontId="38" fillId="26" borderId="25" xfId="41" applyFont="1" applyFill="1" applyBorder="1" applyAlignment="1">
      <alignment horizontal="center" vertical="center" wrapText="1"/>
    </xf>
    <xf numFmtId="0" fontId="38" fillId="26" borderId="26" xfId="41" applyFont="1" applyFill="1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39" xfId="0" applyFont="1" applyBorder="1" applyAlignment="1">
      <alignment horizontal="distributed" vertical="center"/>
    </xf>
    <xf numFmtId="0" fontId="0" fillId="0" borderId="40" xfId="0" applyFont="1" applyBorder="1">
      <alignment vertical="center"/>
    </xf>
    <xf numFmtId="0" fontId="29" fillId="25" borderId="0" xfId="0" applyFont="1" applyFill="1" applyAlignment="1">
      <alignment horizontal="center" vertical="center"/>
    </xf>
    <xf numFmtId="0" fontId="0" fillId="25" borderId="0" xfId="0" applyFill="1" applyAlignment="1">
      <alignment horizontal="left" vertical="center" shrinkToFit="1"/>
    </xf>
    <xf numFmtId="0" fontId="0" fillId="25" borderId="0" xfId="0" applyFill="1" applyAlignment="1">
      <alignment horizontal="left" vertical="center"/>
    </xf>
    <xf numFmtId="0" fontId="20" fillId="0" borderId="0" xfId="0" applyNumberFormat="1" applyFont="1" applyAlignment="1" applyProtection="1">
      <alignment horizontal="center" vertical="center"/>
      <protection locked="0"/>
    </xf>
    <xf numFmtId="0" fontId="0" fillId="27" borderId="23" xfId="0" applyFill="1" applyBorder="1" applyAlignment="1">
      <alignment horizontal="center" vertical="center"/>
    </xf>
    <xf numFmtId="0" fontId="0" fillId="27" borderId="23" xfId="0" applyFill="1" applyBorder="1" applyAlignment="1">
      <alignment horizontal="center" vertical="center" shrinkToFit="1"/>
    </xf>
    <xf numFmtId="0" fontId="0" fillId="27" borderId="23" xfId="0" applyFill="1" applyBorder="1" applyAlignment="1" applyProtection="1">
      <alignment horizontal="center" vertical="center" shrinkToFit="1"/>
      <protection locked="0"/>
    </xf>
    <xf numFmtId="0" fontId="0" fillId="27" borderId="23" xfId="0" applyFill="1" applyBorder="1" applyAlignment="1" applyProtection="1">
      <alignment horizontal="center" vertical="center"/>
      <protection locked="0"/>
    </xf>
    <xf numFmtId="0" fontId="38" fillId="26" borderId="23" xfId="41" applyFont="1" applyFill="1" applyBorder="1" applyAlignment="1" applyProtection="1">
      <alignment horizontal="center" vertical="center" wrapText="1"/>
      <protection locked="0"/>
    </xf>
    <xf numFmtId="0" fontId="38" fillId="26" borderId="24" xfId="41" applyFont="1" applyFill="1" applyBorder="1" applyAlignment="1" applyProtection="1">
      <alignment vertical="center" wrapText="1"/>
      <protection locked="0"/>
    </xf>
    <xf numFmtId="0" fontId="38" fillId="26" borderId="25" xfId="41" applyFont="1" applyFill="1" applyBorder="1" applyAlignment="1" applyProtection="1">
      <alignment horizontal="center" vertical="center" wrapText="1"/>
      <protection locked="0"/>
    </xf>
    <xf numFmtId="0" fontId="38" fillId="26" borderId="26" xfId="41" applyFont="1" applyFill="1" applyBorder="1" applyAlignment="1" applyProtection="1">
      <alignment vertical="center" wrapText="1"/>
      <protection locked="0"/>
    </xf>
    <xf numFmtId="0" fontId="38" fillId="24" borderId="23" xfId="41" applyFont="1" applyFill="1" applyBorder="1" applyAlignment="1" applyProtection="1">
      <alignment horizontal="center" vertical="center" wrapText="1"/>
      <protection locked="0"/>
    </xf>
    <xf numFmtId="0" fontId="38" fillId="24" borderId="24" xfId="41" applyFont="1" applyFill="1" applyBorder="1" applyAlignment="1" applyProtection="1">
      <alignment vertical="center" wrapText="1"/>
      <protection locked="0"/>
    </xf>
    <xf numFmtId="0" fontId="38" fillId="24" borderId="25" xfId="41" applyFont="1" applyFill="1" applyBorder="1" applyAlignment="1" applyProtection="1">
      <alignment horizontal="center" vertical="center" wrapText="1"/>
      <protection locked="0"/>
    </xf>
    <xf numFmtId="0" fontId="38" fillId="24" borderId="26" xfId="41" applyFont="1" applyFill="1" applyBorder="1" applyAlignment="1" applyProtection="1">
      <alignment vertical="center" wrapText="1"/>
      <protection locked="0"/>
    </xf>
    <xf numFmtId="0" fontId="38" fillId="0" borderId="33" xfId="41" applyFont="1" applyFill="1" applyBorder="1" applyAlignment="1">
      <alignment horizontal="center" vertical="center" wrapText="1"/>
    </xf>
    <xf numFmtId="0" fontId="38" fillId="0" borderId="45" xfId="41" applyFont="1" applyFill="1" applyBorder="1" applyAlignment="1">
      <alignment horizontal="center" vertical="center" wrapText="1"/>
    </xf>
    <xf numFmtId="0" fontId="38" fillId="0" borderId="34" xfId="41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38" fillId="0" borderId="42" xfId="41" applyFont="1" applyFill="1" applyBorder="1" applyAlignment="1">
      <alignment horizontal="center" vertical="center" wrapText="1"/>
    </xf>
    <xf numFmtId="0" fontId="38" fillId="0" borderId="43" xfId="41" applyFont="1" applyFill="1" applyBorder="1" applyAlignment="1">
      <alignment horizontal="center" vertical="center" wrapText="1"/>
    </xf>
    <xf numFmtId="0" fontId="38" fillId="0" borderId="44" xfId="41" applyFont="1" applyFill="1" applyBorder="1" applyAlignment="1">
      <alignment horizontal="center" vertical="center" wrapText="1"/>
    </xf>
    <xf numFmtId="0" fontId="38" fillId="0" borderId="32" xfId="41" applyFont="1" applyFill="1" applyBorder="1" applyAlignment="1">
      <alignment horizontal="center" vertical="center" wrapText="1"/>
    </xf>
    <xf numFmtId="0" fontId="38" fillId="0" borderId="41" xfId="4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0" fillId="25" borderId="0" xfId="0" applyFill="1" applyAlignment="1">
      <alignment horizontal="left" vertical="center" shrinkToFit="1"/>
    </xf>
    <xf numFmtId="0" fontId="28" fillId="27" borderId="0" xfId="0" applyFont="1" applyFill="1" applyAlignment="1">
      <alignment horizontal="center" vertical="center" shrinkToFit="1"/>
    </xf>
    <xf numFmtId="0" fontId="29" fillId="25" borderId="0" xfId="0" applyFont="1" applyFill="1" applyAlignment="1">
      <alignment horizontal="center" vertical="center"/>
    </xf>
    <xf numFmtId="0" fontId="0" fillId="25" borderId="0" xfId="0" applyFill="1" applyAlignment="1">
      <alignment horizontal="left" vertical="center"/>
    </xf>
    <xf numFmtId="0" fontId="44" fillId="25" borderId="0" xfId="0" applyFont="1" applyFill="1" applyAlignment="1">
      <alignment horizontal="center" vertical="center" shrinkToFit="1"/>
    </xf>
    <xf numFmtId="0" fontId="31" fillId="0" borderId="1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5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18" fillId="0" borderId="0" xfId="0" applyFont="1" applyAlignment="1">
      <alignment horizontal="distributed" vertical="center"/>
    </xf>
    <xf numFmtId="0" fontId="31" fillId="0" borderId="14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32" fillId="0" borderId="61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99060</xdr:colOff>
      <xdr:row>8</xdr:row>
      <xdr:rowOff>38100</xdr:rowOff>
    </xdr:from>
    <xdr:to>
      <xdr:col>10</xdr:col>
      <xdr:colOff>601980</xdr:colOff>
      <xdr:row>8</xdr:row>
      <xdr:rowOff>38100</xdr:rowOff>
    </xdr:to>
    <xdr:sp macro="" textlink="">
      <xdr:nvSpPr>
        <xdr:cNvPr id="3127" name="Line 1">
          <a:extLst>
            <a:ext uri="{FF2B5EF4-FFF2-40B4-BE49-F238E27FC236}">
              <a16:creationId xmlns:a16="http://schemas.microsoft.com/office/drawing/2014/main" id="{C0B25AF3-3EEE-4DB2-9A08-BA74BC2A363A}"/>
            </a:ext>
          </a:extLst>
        </xdr:cNvPr>
        <xdr:cNvSpPr>
          <a:spLocks noChangeShapeType="1"/>
        </xdr:cNvSpPr>
      </xdr:nvSpPr>
      <xdr:spPr bwMode="auto">
        <a:xfrm>
          <a:off x="4282440" y="2796540"/>
          <a:ext cx="2423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114300</xdr:colOff>
      <xdr:row>9</xdr:row>
      <xdr:rowOff>45720</xdr:rowOff>
    </xdr:from>
    <xdr:to>
      <xdr:col>10</xdr:col>
      <xdr:colOff>617220</xdr:colOff>
      <xdr:row>9</xdr:row>
      <xdr:rowOff>45720</xdr:rowOff>
    </xdr:to>
    <xdr:sp macro="" textlink="">
      <xdr:nvSpPr>
        <xdr:cNvPr id="3128" name="Line 4">
          <a:extLst>
            <a:ext uri="{FF2B5EF4-FFF2-40B4-BE49-F238E27FC236}">
              <a16:creationId xmlns:a16="http://schemas.microsoft.com/office/drawing/2014/main" id="{C2A8B5F2-FBEF-4F91-A0D2-24D95B190574}"/>
            </a:ext>
          </a:extLst>
        </xdr:cNvPr>
        <xdr:cNvSpPr>
          <a:spLocks noChangeShapeType="1"/>
        </xdr:cNvSpPr>
      </xdr:nvSpPr>
      <xdr:spPr bwMode="auto">
        <a:xfrm>
          <a:off x="4297680" y="3185160"/>
          <a:ext cx="2423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632460</xdr:colOff>
      <xdr:row>28</xdr:row>
      <xdr:rowOff>22860</xdr:rowOff>
    </xdr:from>
    <xdr:to>
      <xdr:col>3</xdr:col>
      <xdr:colOff>7620</xdr:colOff>
      <xdr:row>28</xdr:row>
      <xdr:rowOff>381000</xdr:rowOff>
    </xdr:to>
    <xdr:sp macro="" textlink="">
      <xdr:nvSpPr>
        <xdr:cNvPr id="3129" name="AutoShape 5">
          <a:extLst>
            <a:ext uri="{FF2B5EF4-FFF2-40B4-BE49-F238E27FC236}">
              <a16:creationId xmlns:a16="http://schemas.microsoft.com/office/drawing/2014/main" id="{D20A2EA1-431F-4C00-BE90-BAEDD425B5ED}"/>
            </a:ext>
          </a:extLst>
        </xdr:cNvPr>
        <xdr:cNvSpPr>
          <a:spLocks noChangeArrowheads="1"/>
        </xdr:cNvSpPr>
      </xdr:nvSpPr>
      <xdr:spPr bwMode="auto">
        <a:xfrm>
          <a:off x="975360" y="10439400"/>
          <a:ext cx="655320" cy="35814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7620</xdr:colOff>
      <xdr:row>28</xdr:row>
      <xdr:rowOff>0</xdr:rowOff>
    </xdr:from>
    <xdr:to>
      <xdr:col>8</xdr:col>
      <xdr:colOff>601980</xdr:colOff>
      <xdr:row>28</xdr:row>
      <xdr:rowOff>358140</xdr:rowOff>
    </xdr:to>
    <xdr:sp macro="" textlink="">
      <xdr:nvSpPr>
        <xdr:cNvPr id="3130" name="AutoShape 8">
          <a:extLst>
            <a:ext uri="{FF2B5EF4-FFF2-40B4-BE49-F238E27FC236}">
              <a16:creationId xmlns:a16="http://schemas.microsoft.com/office/drawing/2014/main" id="{E41A3F16-E63E-4E2B-B938-3AEF279447FB}"/>
            </a:ext>
          </a:extLst>
        </xdr:cNvPr>
        <xdr:cNvSpPr>
          <a:spLocks noChangeArrowheads="1"/>
        </xdr:cNvSpPr>
      </xdr:nvSpPr>
      <xdr:spPr bwMode="auto">
        <a:xfrm>
          <a:off x="4191000" y="10416540"/>
          <a:ext cx="1234440" cy="35814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99060</xdr:colOff>
      <xdr:row>8</xdr:row>
      <xdr:rowOff>38100</xdr:rowOff>
    </xdr:from>
    <xdr:to>
      <xdr:col>10</xdr:col>
      <xdr:colOff>601980</xdr:colOff>
      <xdr:row>8</xdr:row>
      <xdr:rowOff>38100</xdr:rowOff>
    </xdr:to>
    <xdr:sp macro="" textlink="">
      <xdr:nvSpPr>
        <xdr:cNvPr id="4193" name="Line 1">
          <a:extLst>
            <a:ext uri="{FF2B5EF4-FFF2-40B4-BE49-F238E27FC236}">
              <a16:creationId xmlns:a16="http://schemas.microsoft.com/office/drawing/2014/main" id="{F95DAD78-A417-4693-8F02-DD98D0C74D1E}"/>
            </a:ext>
          </a:extLst>
        </xdr:cNvPr>
        <xdr:cNvSpPr>
          <a:spLocks noChangeShapeType="1"/>
        </xdr:cNvSpPr>
      </xdr:nvSpPr>
      <xdr:spPr bwMode="auto">
        <a:xfrm>
          <a:off x="4282440" y="2796540"/>
          <a:ext cx="2423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114300</xdr:colOff>
      <xdr:row>9</xdr:row>
      <xdr:rowOff>45720</xdr:rowOff>
    </xdr:from>
    <xdr:to>
      <xdr:col>10</xdr:col>
      <xdr:colOff>617220</xdr:colOff>
      <xdr:row>9</xdr:row>
      <xdr:rowOff>45720</xdr:rowOff>
    </xdr:to>
    <xdr:sp macro="" textlink="">
      <xdr:nvSpPr>
        <xdr:cNvPr id="4194" name="Line 2">
          <a:extLst>
            <a:ext uri="{FF2B5EF4-FFF2-40B4-BE49-F238E27FC236}">
              <a16:creationId xmlns:a16="http://schemas.microsoft.com/office/drawing/2014/main" id="{3C46F699-D6A5-4D6B-8344-62ED2E037A86}"/>
            </a:ext>
          </a:extLst>
        </xdr:cNvPr>
        <xdr:cNvSpPr>
          <a:spLocks noChangeShapeType="1"/>
        </xdr:cNvSpPr>
      </xdr:nvSpPr>
      <xdr:spPr bwMode="auto">
        <a:xfrm>
          <a:off x="4297680" y="3185160"/>
          <a:ext cx="2423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632460</xdr:colOff>
      <xdr:row>28</xdr:row>
      <xdr:rowOff>22860</xdr:rowOff>
    </xdr:from>
    <xdr:to>
      <xdr:col>3</xdr:col>
      <xdr:colOff>7620</xdr:colOff>
      <xdr:row>28</xdr:row>
      <xdr:rowOff>381000</xdr:rowOff>
    </xdr:to>
    <xdr:sp macro="" textlink="">
      <xdr:nvSpPr>
        <xdr:cNvPr id="4195" name="AutoShape 3">
          <a:extLst>
            <a:ext uri="{FF2B5EF4-FFF2-40B4-BE49-F238E27FC236}">
              <a16:creationId xmlns:a16="http://schemas.microsoft.com/office/drawing/2014/main" id="{9783ACD4-1356-4F39-B65D-CABBCC76C65D}"/>
            </a:ext>
          </a:extLst>
        </xdr:cNvPr>
        <xdr:cNvSpPr>
          <a:spLocks noChangeArrowheads="1"/>
        </xdr:cNvSpPr>
      </xdr:nvSpPr>
      <xdr:spPr bwMode="auto">
        <a:xfrm>
          <a:off x="975360" y="10439400"/>
          <a:ext cx="655320" cy="35814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7620</xdr:colOff>
      <xdr:row>28</xdr:row>
      <xdr:rowOff>0</xdr:rowOff>
    </xdr:from>
    <xdr:to>
      <xdr:col>8</xdr:col>
      <xdr:colOff>601980</xdr:colOff>
      <xdr:row>28</xdr:row>
      <xdr:rowOff>358140</xdr:rowOff>
    </xdr:to>
    <xdr:sp macro="" textlink="">
      <xdr:nvSpPr>
        <xdr:cNvPr id="4196" name="AutoShape 4">
          <a:extLst>
            <a:ext uri="{FF2B5EF4-FFF2-40B4-BE49-F238E27FC236}">
              <a16:creationId xmlns:a16="http://schemas.microsoft.com/office/drawing/2014/main" id="{31995A66-EA32-43F6-87F1-94775F4E7CA5}"/>
            </a:ext>
          </a:extLst>
        </xdr:cNvPr>
        <xdr:cNvSpPr>
          <a:spLocks noChangeArrowheads="1"/>
        </xdr:cNvSpPr>
      </xdr:nvSpPr>
      <xdr:spPr bwMode="auto">
        <a:xfrm>
          <a:off x="4191000" y="10416540"/>
          <a:ext cx="1234440" cy="35814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99060</xdr:colOff>
      <xdr:row>8</xdr:row>
      <xdr:rowOff>38100</xdr:rowOff>
    </xdr:from>
    <xdr:to>
      <xdr:col>10</xdr:col>
      <xdr:colOff>601980</xdr:colOff>
      <xdr:row>8</xdr:row>
      <xdr:rowOff>38100</xdr:rowOff>
    </xdr:to>
    <xdr:sp macro="" textlink="">
      <xdr:nvSpPr>
        <xdr:cNvPr id="4197" name="Line 5">
          <a:extLst>
            <a:ext uri="{FF2B5EF4-FFF2-40B4-BE49-F238E27FC236}">
              <a16:creationId xmlns:a16="http://schemas.microsoft.com/office/drawing/2014/main" id="{49D7FA6B-5302-4AC8-8B96-C7189B639FFA}"/>
            </a:ext>
          </a:extLst>
        </xdr:cNvPr>
        <xdr:cNvSpPr>
          <a:spLocks noChangeShapeType="1"/>
        </xdr:cNvSpPr>
      </xdr:nvSpPr>
      <xdr:spPr bwMode="auto">
        <a:xfrm>
          <a:off x="4282440" y="2796540"/>
          <a:ext cx="2423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114300</xdr:colOff>
      <xdr:row>9</xdr:row>
      <xdr:rowOff>45720</xdr:rowOff>
    </xdr:from>
    <xdr:to>
      <xdr:col>10</xdr:col>
      <xdr:colOff>617220</xdr:colOff>
      <xdr:row>9</xdr:row>
      <xdr:rowOff>45720</xdr:rowOff>
    </xdr:to>
    <xdr:sp macro="" textlink="">
      <xdr:nvSpPr>
        <xdr:cNvPr id="4198" name="Line 6">
          <a:extLst>
            <a:ext uri="{FF2B5EF4-FFF2-40B4-BE49-F238E27FC236}">
              <a16:creationId xmlns:a16="http://schemas.microsoft.com/office/drawing/2014/main" id="{1353DF07-DFDA-44B9-936E-1C44E7FAC28B}"/>
            </a:ext>
          </a:extLst>
        </xdr:cNvPr>
        <xdr:cNvSpPr>
          <a:spLocks noChangeShapeType="1"/>
        </xdr:cNvSpPr>
      </xdr:nvSpPr>
      <xdr:spPr bwMode="auto">
        <a:xfrm>
          <a:off x="4297680" y="3185160"/>
          <a:ext cx="2423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632460</xdr:colOff>
      <xdr:row>28</xdr:row>
      <xdr:rowOff>22860</xdr:rowOff>
    </xdr:from>
    <xdr:to>
      <xdr:col>3</xdr:col>
      <xdr:colOff>7620</xdr:colOff>
      <xdr:row>28</xdr:row>
      <xdr:rowOff>381000</xdr:rowOff>
    </xdr:to>
    <xdr:sp macro="" textlink="">
      <xdr:nvSpPr>
        <xdr:cNvPr id="4199" name="AutoShape 7">
          <a:extLst>
            <a:ext uri="{FF2B5EF4-FFF2-40B4-BE49-F238E27FC236}">
              <a16:creationId xmlns:a16="http://schemas.microsoft.com/office/drawing/2014/main" id="{6DC29047-09E8-456A-AF81-0C776E87E2C0}"/>
            </a:ext>
          </a:extLst>
        </xdr:cNvPr>
        <xdr:cNvSpPr>
          <a:spLocks noChangeArrowheads="1"/>
        </xdr:cNvSpPr>
      </xdr:nvSpPr>
      <xdr:spPr bwMode="auto">
        <a:xfrm>
          <a:off x="975360" y="10439400"/>
          <a:ext cx="655320" cy="35814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7620</xdr:colOff>
      <xdr:row>28</xdr:row>
      <xdr:rowOff>0</xdr:rowOff>
    </xdr:from>
    <xdr:to>
      <xdr:col>8</xdr:col>
      <xdr:colOff>601980</xdr:colOff>
      <xdr:row>28</xdr:row>
      <xdr:rowOff>358140</xdr:rowOff>
    </xdr:to>
    <xdr:sp macro="" textlink="">
      <xdr:nvSpPr>
        <xdr:cNvPr id="4200" name="AutoShape 8">
          <a:extLst>
            <a:ext uri="{FF2B5EF4-FFF2-40B4-BE49-F238E27FC236}">
              <a16:creationId xmlns:a16="http://schemas.microsoft.com/office/drawing/2014/main" id="{7B28B135-C09D-4FDC-A7F9-C737E360487A}"/>
            </a:ext>
          </a:extLst>
        </xdr:cNvPr>
        <xdr:cNvSpPr>
          <a:spLocks noChangeArrowheads="1"/>
        </xdr:cNvSpPr>
      </xdr:nvSpPr>
      <xdr:spPr bwMode="auto">
        <a:xfrm>
          <a:off x="4191000" y="10416540"/>
          <a:ext cx="1234440" cy="35814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99060</xdr:colOff>
      <xdr:row>8</xdr:row>
      <xdr:rowOff>38100</xdr:rowOff>
    </xdr:from>
    <xdr:to>
      <xdr:col>10</xdr:col>
      <xdr:colOff>601980</xdr:colOff>
      <xdr:row>8</xdr:row>
      <xdr:rowOff>38100</xdr:rowOff>
    </xdr:to>
    <xdr:sp macro="" textlink="">
      <xdr:nvSpPr>
        <xdr:cNvPr id="4201" name="Line 1">
          <a:extLst>
            <a:ext uri="{FF2B5EF4-FFF2-40B4-BE49-F238E27FC236}">
              <a16:creationId xmlns:a16="http://schemas.microsoft.com/office/drawing/2014/main" id="{055DD761-B36D-4539-B917-68FA8A75088F}"/>
            </a:ext>
          </a:extLst>
        </xdr:cNvPr>
        <xdr:cNvSpPr>
          <a:spLocks noChangeShapeType="1"/>
        </xdr:cNvSpPr>
      </xdr:nvSpPr>
      <xdr:spPr bwMode="auto">
        <a:xfrm>
          <a:off x="4282440" y="2796540"/>
          <a:ext cx="2423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114300</xdr:colOff>
      <xdr:row>9</xdr:row>
      <xdr:rowOff>45720</xdr:rowOff>
    </xdr:from>
    <xdr:to>
      <xdr:col>10</xdr:col>
      <xdr:colOff>617220</xdr:colOff>
      <xdr:row>9</xdr:row>
      <xdr:rowOff>45720</xdr:rowOff>
    </xdr:to>
    <xdr:sp macro="" textlink="">
      <xdr:nvSpPr>
        <xdr:cNvPr id="4202" name="Line 4">
          <a:extLst>
            <a:ext uri="{FF2B5EF4-FFF2-40B4-BE49-F238E27FC236}">
              <a16:creationId xmlns:a16="http://schemas.microsoft.com/office/drawing/2014/main" id="{9C29E26F-8952-419D-B892-5E934CB9503B}"/>
            </a:ext>
          </a:extLst>
        </xdr:cNvPr>
        <xdr:cNvSpPr>
          <a:spLocks noChangeShapeType="1"/>
        </xdr:cNvSpPr>
      </xdr:nvSpPr>
      <xdr:spPr bwMode="auto">
        <a:xfrm>
          <a:off x="4297680" y="3185160"/>
          <a:ext cx="2423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632460</xdr:colOff>
      <xdr:row>28</xdr:row>
      <xdr:rowOff>22860</xdr:rowOff>
    </xdr:from>
    <xdr:to>
      <xdr:col>3</xdr:col>
      <xdr:colOff>7620</xdr:colOff>
      <xdr:row>28</xdr:row>
      <xdr:rowOff>381000</xdr:rowOff>
    </xdr:to>
    <xdr:sp macro="" textlink="">
      <xdr:nvSpPr>
        <xdr:cNvPr id="4203" name="AutoShape 5">
          <a:extLst>
            <a:ext uri="{FF2B5EF4-FFF2-40B4-BE49-F238E27FC236}">
              <a16:creationId xmlns:a16="http://schemas.microsoft.com/office/drawing/2014/main" id="{761CE7DA-96AB-4088-9395-16798FB57B58}"/>
            </a:ext>
          </a:extLst>
        </xdr:cNvPr>
        <xdr:cNvSpPr>
          <a:spLocks noChangeArrowheads="1"/>
        </xdr:cNvSpPr>
      </xdr:nvSpPr>
      <xdr:spPr bwMode="auto">
        <a:xfrm>
          <a:off x="975360" y="10439400"/>
          <a:ext cx="655320" cy="35814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7620</xdr:colOff>
      <xdr:row>28</xdr:row>
      <xdr:rowOff>0</xdr:rowOff>
    </xdr:from>
    <xdr:to>
      <xdr:col>8</xdr:col>
      <xdr:colOff>601980</xdr:colOff>
      <xdr:row>28</xdr:row>
      <xdr:rowOff>358140</xdr:rowOff>
    </xdr:to>
    <xdr:sp macro="" textlink="">
      <xdr:nvSpPr>
        <xdr:cNvPr id="4204" name="AutoShape 8">
          <a:extLst>
            <a:ext uri="{FF2B5EF4-FFF2-40B4-BE49-F238E27FC236}">
              <a16:creationId xmlns:a16="http://schemas.microsoft.com/office/drawing/2014/main" id="{ED350213-67A2-4CA8-9885-4054818E1B62}"/>
            </a:ext>
          </a:extLst>
        </xdr:cNvPr>
        <xdr:cNvSpPr>
          <a:spLocks noChangeArrowheads="1"/>
        </xdr:cNvSpPr>
      </xdr:nvSpPr>
      <xdr:spPr bwMode="auto">
        <a:xfrm>
          <a:off x="4191000" y="10416540"/>
          <a:ext cx="1234440" cy="35814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P50"/>
  <sheetViews>
    <sheetView tabSelected="1" zoomScaleNormal="100" workbookViewId="0">
      <selection activeCell="C20" sqref="C20"/>
    </sheetView>
  </sheetViews>
  <sheetFormatPr defaultColWidth="8.875" defaultRowHeight="13.5" x14ac:dyDescent="0.15"/>
  <cols>
    <col min="1" max="1" width="5.5" style="51" customWidth="1"/>
    <col min="2" max="2" width="9.5" style="51" customWidth="1"/>
    <col min="3" max="3" width="3.5" style="65" customWidth="1"/>
    <col min="4" max="4" width="13.875" style="86" customWidth="1"/>
    <col min="5" max="5" width="12.75" style="86" customWidth="1"/>
    <col min="6" max="6" width="3.125" style="86" customWidth="1"/>
    <col min="7" max="7" width="12.25" style="86" customWidth="1"/>
    <col min="8" max="8" width="12.75" style="86" customWidth="1"/>
    <col min="9" max="9" width="3.125" style="86" customWidth="1"/>
    <col min="10" max="11" width="5.5" style="51" customWidth="1"/>
    <col min="12" max="12" width="24.875" style="51" customWidth="1"/>
    <col min="13" max="13" width="6.75" style="51" customWidth="1"/>
    <col min="14" max="15" width="5.5" style="51" customWidth="1"/>
    <col min="16" max="16" width="24.875" style="51" customWidth="1"/>
    <col min="17" max="17" width="7.5" style="51" customWidth="1"/>
    <col min="18" max="16384" width="8.875" style="51"/>
  </cols>
  <sheetData>
    <row r="1" spans="1:16" ht="24" x14ac:dyDescent="0.15">
      <c r="A1" s="117" t="s">
        <v>104</v>
      </c>
      <c r="B1" s="117"/>
      <c r="C1" s="117"/>
      <c r="D1" s="117"/>
      <c r="E1" s="117"/>
      <c r="F1" s="117"/>
      <c r="G1" s="117"/>
      <c r="H1" s="117"/>
      <c r="I1" s="117"/>
    </row>
    <row r="2" spans="1:16" ht="16.149999999999999" customHeight="1" x14ac:dyDescent="0.15">
      <c r="A2" s="114" t="s">
        <v>102</v>
      </c>
      <c r="B2" s="114"/>
      <c r="C2" s="114"/>
      <c r="D2" s="114"/>
      <c r="E2" s="114"/>
      <c r="F2" s="114"/>
      <c r="G2" s="114"/>
      <c r="H2" s="114"/>
      <c r="I2" s="114"/>
      <c r="J2" s="112" t="s">
        <v>78</v>
      </c>
      <c r="K2" s="112"/>
      <c r="L2" s="112"/>
      <c r="M2" s="52"/>
      <c r="N2" s="112" t="s">
        <v>79</v>
      </c>
      <c r="O2" s="112"/>
      <c r="P2" s="112"/>
    </row>
    <row r="3" spans="1:16" ht="14.25" thickBot="1" x14ac:dyDescent="0.2">
      <c r="A3" s="49"/>
      <c r="B3" s="49"/>
      <c r="C3" s="50"/>
      <c r="D3" s="113" t="s">
        <v>0</v>
      </c>
      <c r="E3" s="113"/>
      <c r="F3" s="113"/>
      <c r="G3" s="113"/>
      <c r="H3" s="113"/>
      <c r="I3" s="113"/>
    </row>
    <row r="4" spans="1:16" ht="20.100000000000001" customHeight="1" thickBot="1" x14ac:dyDescent="0.2">
      <c r="A4" s="53" t="s">
        <v>1</v>
      </c>
      <c r="B4" s="54" t="s">
        <v>2</v>
      </c>
      <c r="C4" s="50"/>
      <c r="D4" s="85" t="s">
        <v>3</v>
      </c>
      <c r="E4" s="90"/>
      <c r="F4" s="113" t="s">
        <v>97</v>
      </c>
      <c r="G4" s="113"/>
      <c r="H4" s="113"/>
      <c r="I4" s="113"/>
      <c r="J4" s="110" t="s">
        <v>80</v>
      </c>
      <c r="K4" s="111"/>
      <c r="L4" s="40" t="str">
        <f>IF($E$4="","",VLOOKUP($E$4,$A$5:$C$21,3,FALSE))</f>
        <v/>
      </c>
      <c r="N4" s="110" t="s">
        <v>80</v>
      </c>
      <c r="O4" s="111"/>
      <c r="P4" s="40" t="str">
        <f>IF($E$4="","",VLOOKUP($E$4,$A$5:$C$21,3,FALSE))</f>
        <v/>
      </c>
    </row>
    <row r="5" spans="1:16" s="58" customFormat="1" ht="20.100000000000001" customHeight="1" x14ac:dyDescent="0.15">
      <c r="A5" s="55">
        <v>1</v>
      </c>
      <c r="B5" s="56" t="s">
        <v>4</v>
      </c>
      <c r="C5" s="50" t="s">
        <v>96</v>
      </c>
      <c r="D5" s="113" t="s">
        <v>101</v>
      </c>
      <c r="E5" s="113"/>
      <c r="F5" s="113"/>
      <c r="G5" s="113"/>
      <c r="H5" s="113"/>
      <c r="I5" s="113"/>
      <c r="J5" s="73" t="s">
        <v>81</v>
      </c>
      <c r="K5" s="74" t="s">
        <v>82</v>
      </c>
      <c r="L5" s="75" t="s">
        <v>83</v>
      </c>
      <c r="M5" s="57"/>
      <c r="N5" s="73" t="s">
        <v>81</v>
      </c>
      <c r="O5" s="74" t="s">
        <v>82</v>
      </c>
      <c r="P5" s="75" t="s">
        <v>83</v>
      </c>
    </row>
    <row r="6" spans="1:16" s="58" customFormat="1" ht="20.100000000000001" customHeight="1" x14ac:dyDescent="0.15">
      <c r="A6" s="59">
        <v>2</v>
      </c>
      <c r="B6" s="60" t="s">
        <v>5</v>
      </c>
      <c r="C6" s="50" t="s">
        <v>146</v>
      </c>
      <c r="D6" s="85" t="s">
        <v>6</v>
      </c>
      <c r="E6" s="90"/>
      <c r="F6" s="113" t="s">
        <v>7</v>
      </c>
      <c r="G6" s="113"/>
      <c r="H6" s="113"/>
      <c r="I6" s="113"/>
      <c r="J6" s="41">
        <v>1</v>
      </c>
      <c r="K6" s="92"/>
      <c r="L6" s="93"/>
      <c r="M6" s="57"/>
      <c r="N6" s="41">
        <v>1</v>
      </c>
      <c r="O6" s="96"/>
      <c r="P6" s="97"/>
    </row>
    <row r="7" spans="1:16" s="58" customFormat="1" ht="20.100000000000001" customHeight="1" x14ac:dyDescent="0.15">
      <c r="A7" s="59">
        <v>3</v>
      </c>
      <c r="B7" s="60" t="s">
        <v>8</v>
      </c>
      <c r="C7" s="50" t="s">
        <v>9</v>
      </c>
      <c r="D7" s="85" t="s">
        <v>10</v>
      </c>
      <c r="E7" s="90"/>
      <c r="F7" s="113" t="s">
        <v>7</v>
      </c>
      <c r="G7" s="113"/>
      <c r="H7" s="113"/>
      <c r="I7" s="113"/>
      <c r="J7" s="41">
        <v>2</v>
      </c>
      <c r="K7" s="92"/>
      <c r="L7" s="93"/>
      <c r="M7" s="57"/>
      <c r="N7" s="41">
        <v>2</v>
      </c>
      <c r="O7" s="96"/>
      <c r="P7" s="97"/>
    </row>
    <row r="8" spans="1:16" s="58" customFormat="1" ht="20.100000000000001" customHeight="1" x14ac:dyDescent="0.15">
      <c r="A8" s="59">
        <v>4</v>
      </c>
      <c r="B8" s="60" t="s">
        <v>11</v>
      </c>
      <c r="C8" s="50" t="s">
        <v>12</v>
      </c>
      <c r="D8" s="113" t="s">
        <v>100</v>
      </c>
      <c r="E8" s="113"/>
      <c r="F8" s="113"/>
      <c r="G8" s="113"/>
      <c r="H8" s="113"/>
      <c r="I8" s="113"/>
      <c r="J8" s="41">
        <v>3</v>
      </c>
      <c r="K8" s="92"/>
      <c r="L8" s="93"/>
      <c r="M8" s="57"/>
      <c r="N8" s="41">
        <v>3</v>
      </c>
      <c r="O8" s="96"/>
      <c r="P8" s="97"/>
    </row>
    <row r="9" spans="1:16" s="58" customFormat="1" ht="20.100000000000001" customHeight="1" x14ac:dyDescent="0.15">
      <c r="A9" s="59">
        <v>5</v>
      </c>
      <c r="B9" s="60" t="s">
        <v>13</v>
      </c>
      <c r="C9" s="50" t="s">
        <v>14</v>
      </c>
      <c r="D9" s="113" t="s">
        <v>98</v>
      </c>
      <c r="E9" s="113"/>
      <c r="F9" s="113"/>
      <c r="G9" s="113"/>
      <c r="H9" s="113"/>
      <c r="I9" s="113"/>
      <c r="J9" s="41">
        <v>4</v>
      </c>
      <c r="K9" s="92"/>
      <c r="L9" s="93"/>
      <c r="M9" s="57"/>
      <c r="N9" s="41">
        <v>4</v>
      </c>
      <c r="O9" s="96"/>
      <c r="P9" s="97"/>
    </row>
    <row r="10" spans="1:16" s="58" customFormat="1" ht="20.100000000000001" customHeight="1" x14ac:dyDescent="0.15">
      <c r="A10" s="59">
        <v>6</v>
      </c>
      <c r="B10" s="60" t="s">
        <v>18</v>
      </c>
      <c r="C10" s="50" t="s">
        <v>19</v>
      </c>
      <c r="D10" s="85" t="s">
        <v>15</v>
      </c>
      <c r="E10" s="90"/>
      <c r="F10" s="85" t="s">
        <v>16</v>
      </c>
      <c r="G10" s="85" t="s">
        <v>17</v>
      </c>
      <c r="H10" s="90"/>
      <c r="I10" s="85" t="s">
        <v>16</v>
      </c>
      <c r="J10" s="41">
        <v>5</v>
      </c>
      <c r="K10" s="92"/>
      <c r="L10" s="93"/>
      <c r="M10" s="57"/>
      <c r="N10" s="41">
        <v>5</v>
      </c>
      <c r="O10" s="96"/>
      <c r="P10" s="97"/>
    </row>
    <row r="11" spans="1:16" s="58" customFormat="1" ht="20.100000000000001" customHeight="1" x14ac:dyDescent="0.15">
      <c r="A11" s="59">
        <v>7</v>
      </c>
      <c r="B11" s="60" t="s">
        <v>23</v>
      </c>
      <c r="C11" s="50" t="s">
        <v>24</v>
      </c>
      <c r="D11" s="85" t="s">
        <v>20</v>
      </c>
      <c r="E11" s="90"/>
      <c r="F11" s="85" t="s">
        <v>21</v>
      </c>
      <c r="G11" s="85" t="s">
        <v>22</v>
      </c>
      <c r="H11" s="90"/>
      <c r="I11" s="85" t="s">
        <v>21</v>
      </c>
      <c r="J11" s="41">
        <v>6</v>
      </c>
      <c r="K11" s="92"/>
      <c r="L11" s="93"/>
      <c r="M11" s="57"/>
      <c r="N11" s="41">
        <v>6</v>
      </c>
      <c r="O11" s="96"/>
      <c r="P11" s="97"/>
    </row>
    <row r="12" spans="1:16" s="58" customFormat="1" ht="20.100000000000001" customHeight="1" x14ac:dyDescent="0.15">
      <c r="A12" s="59">
        <v>8</v>
      </c>
      <c r="B12" s="60" t="s">
        <v>26</v>
      </c>
      <c r="C12" s="50" t="s">
        <v>27</v>
      </c>
      <c r="D12" s="85" t="s">
        <v>20</v>
      </c>
      <c r="E12" s="90"/>
      <c r="F12" s="85" t="s">
        <v>25</v>
      </c>
      <c r="G12" s="85" t="s">
        <v>22</v>
      </c>
      <c r="H12" s="90"/>
      <c r="I12" s="85" t="s">
        <v>25</v>
      </c>
      <c r="J12" s="41">
        <v>7</v>
      </c>
      <c r="K12" s="92"/>
      <c r="L12" s="93"/>
      <c r="M12" s="57"/>
      <c r="N12" s="41">
        <v>7</v>
      </c>
      <c r="O12" s="96"/>
      <c r="P12" s="97"/>
    </row>
    <row r="13" spans="1:16" s="58" customFormat="1" ht="20.100000000000001" customHeight="1" x14ac:dyDescent="0.15">
      <c r="A13" s="59">
        <v>9</v>
      </c>
      <c r="B13" s="60" t="s">
        <v>29</v>
      </c>
      <c r="C13" s="50" t="s">
        <v>30</v>
      </c>
      <c r="D13" s="85" t="s">
        <v>20</v>
      </c>
      <c r="E13" s="90"/>
      <c r="F13" s="85" t="s">
        <v>28</v>
      </c>
      <c r="G13" s="85" t="s">
        <v>22</v>
      </c>
      <c r="H13" s="90"/>
      <c r="I13" s="85" t="s">
        <v>28</v>
      </c>
      <c r="J13" s="41">
        <v>8</v>
      </c>
      <c r="K13" s="92"/>
      <c r="L13" s="93"/>
      <c r="M13" s="57"/>
      <c r="N13" s="41">
        <v>8</v>
      </c>
      <c r="O13" s="96"/>
      <c r="P13" s="97"/>
    </row>
    <row r="14" spans="1:16" s="58" customFormat="1" ht="20.100000000000001" customHeight="1" x14ac:dyDescent="0.15">
      <c r="A14" s="59">
        <v>10</v>
      </c>
      <c r="B14" s="60" t="s">
        <v>32</v>
      </c>
      <c r="C14" s="50" t="s">
        <v>33</v>
      </c>
      <c r="D14" s="116" t="s">
        <v>31</v>
      </c>
      <c r="E14" s="116"/>
      <c r="F14" s="116"/>
      <c r="G14" s="116"/>
      <c r="H14" s="116"/>
      <c r="I14" s="116"/>
      <c r="J14" s="41">
        <v>9</v>
      </c>
      <c r="K14" s="92"/>
      <c r="L14" s="93"/>
      <c r="M14" s="57"/>
      <c r="N14" s="41">
        <v>9</v>
      </c>
      <c r="O14" s="96"/>
      <c r="P14" s="97"/>
    </row>
    <row r="15" spans="1:16" s="58" customFormat="1" ht="20.100000000000001" customHeight="1" x14ac:dyDescent="0.15">
      <c r="A15" s="59">
        <v>11</v>
      </c>
      <c r="B15" s="60" t="s">
        <v>36</v>
      </c>
      <c r="C15" s="50" t="s">
        <v>37</v>
      </c>
      <c r="D15" s="61" t="s">
        <v>34</v>
      </c>
      <c r="E15" s="91"/>
      <c r="F15" s="51"/>
      <c r="G15" s="61" t="s">
        <v>35</v>
      </c>
      <c r="H15" s="91"/>
      <c r="I15" s="85"/>
      <c r="J15" s="41">
        <v>10</v>
      </c>
      <c r="K15" s="92"/>
      <c r="L15" s="93"/>
      <c r="M15" s="57"/>
      <c r="N15" s="41">
        <v>10</v>
      </c>
      <c r="O15" s="96"/>
      <c r="P15" s="97"/>
    </row>
    <row r="16" spans="1:16" s="58" customFormat="1" ht="20.100000000000001" customHeight="1" x14ac:dyDescent="0.15">
      <c r="A16" s="59">
        <v>12</v>
      </c>
      <c r="B16" s="60" t="s">
        <v>40</v>
      </c>
      <c r="C16" s="50" t="s">
        <v>41</v>
      </c>
      <c r="D16" s="61" t="s">
        <v>38</v>
      </c>
      <c r="E16" s="91"/>
      <c r="F16" s="51"/>
      <c r="G16" s="61" t="s">
        <v>39</v>
      </c>
      <c r="H16" s="91"/>
      <c r="I16" s="85"/>
      <c r="J16" s="41">
        <v>11</v>
      </c>
      <c r="K16" s="92"/>
      <c r="L16" s="93"/>
      <c r="M16" s="57"/>
      <c r="N16" s="41">
        <v>11</v>
      </c>
      <c r="O16" s="96"/>
      <c r="P16" s="97"/>
    </row>
    <row r="17" spans="1:16" s="58" customFormat="1" ht="20.100000000000001" customHeight="1" x14ac:dyDescent="0.15">
      <c r="A17" s="59">
        <v>13</v>
      </c>
      <c r="B17" s="60" t="s">
        <v>55</v>
      </c>
      <c r="C17" s="50" t="s">
        <v>56</v>
      </c>
      <c r="D17" s="61" t="s">
        <v>42</v>
      </c>
      <c r="E17" s="91"/>
      <c r="F17" s="51"/>
      <c r="G17" s="61" t="s">
        <v>43</v>
      </c>
      <c r="H17" s="91"/>
      <c r="I17" s="85"/>
      <c r="J17" s="41">
        <v>12</v>
      </c>
      <c r="K17" s="92"/>
      <c r="L17" s="93"/>
      <c r="M17" s="57"/>
      <c r="N17" s="41">
        <v>12</v>
      </c>
      <c r="O17" s="96"/>
      <c r="P17" s="97"/>
    </row>
    <row r="18" spans="1:16" s="58" customFormat="1" ht="20.100000000000001" customHeight="1" x14ac:dyDescent="0.15">
      <c r="A18" s="59">
        <v>14</v>
      </c>
      <c r="B18" s="60" t="s">
        <v>44</v>
      </c>
      <c r="C18" s="50" t="s">
        <v>45</v>
      </c>
      <c r="D18" s="61" t="s">
        <v>46</v>
      </c>
      <c r="E18" s="91"/>
      <c r="F18" s="51"/>
      <c r="G18" s="61" t="s">
        <v>47</v>
      </c>
      <c r="H18" s="91"/>
      <c r="I18" s="85"/>
      <c r="J18" s="41">
        <v>13</v>
      </c>
      <c r="K18" s="92"/>
      <c r="L18" s="93"/>
      <c r="M18" s="57"/>
      <c r="N18" s="41">
        <v>13</v>
      </c>
      <c r="O18" s="96"/>
      <c r="P18" s="97"/>
    </row>
    <row r="19" spans="1:16" s="58" customFormat="1" ht="20.100000000000001" customHeight="1" x14ac:dyDescent="0.15">
      <c r="A19" s="59">
        <v>15</v>
      </c>
      <c r="B19" s="60" t="s">
        <v>48</v>
      </c>
      <c r="C19" s="50" t="s">
        <v>49</v>
      </c>
      <c r="D19" s="113" t="s">
        <v>103</v>
      </c>
      <c r="E19" s="113"/>
      <c r="F19" s="113"/>
      <c r="G19" s="113"/>
      <c r="H19" s="113"/>
      <c r="I19" s="113"/>
      <c r="J19" s="41">
        <v>14</v>
      </c>
      <c r="K19" s="92"/>
      <c r="L19" s="93"/>
      <c r="M19" s="57"/>
      <c r="N19" s="41">
        <v>14</v>
      </c>
      <c r="O19" s="96"/>
      <c r="P19" s="97"/>
    </row>
    <row r="20" spans="1:16" s="58" customFormat="1" ht="20.100000000000001" customHeight="1" thickBot="1" x14ac:dyDescent="0.2">
      <c r="A20" s="59">
        <v>16</v>
      </c>
      <c r="B20" s="60" t="s">
        <v>50</v>
      </c>
      <c r="C20" s="50" t="s">
        <v>51</v>
      </c>
      <c r="D20" s="85" t="s">
        <v>52</v>
      </c>
      <c r="E20" s="90"/>
      <c r="F20" s="85"/>
      <c r="G20" s="85"/>
      <c r="H20" s="85"/>
      <c r="I20" s="62"/>
      <c r="J20" s="76">
        <v>15</v>
      </c>
      <c r="K20" s="94"/>
      <c r="L20" s="95"/>
      <c r="M20" s="57"/>
      <c r="N20" s="76">
        <v>15</v>
      </c>
      <c r="O20" s="98"/>
      <c r="P20" s="99"/>
    </row>
    <row r="21" spans="1:16" s="58" customFormat="1" ht="20.100000000000001" customHeight="1" thickBot="1" x14ac:dyDescent="0.2">
      <c r="A21" s="63">
        <v>17</v>
      </c>
      <c r="B21" s="64" t="s">
        <v>53</v>
      </c>
      <c r="C21" s="50" t="s">
        <v>54</v>
      </c>
      <c r="D21" s="113" t="s">
        <v>99</v>
      </c>
      <c r="E21" s="113"/>
      <c r="F21" s="113"/>
      <c r="G21" s="113"/>
      <c r="H21" s="113"/>
      <c r="I21" s="113"/>
      <c r="J21" s="100" t="s">
        <v>84</v>
      </c>
      <c r="K21" s="101"/>
      <c r="L21" s="102"/>
      <c r="M21" s="57"/>
      <c r="N21" s="100" t="s">
        <v>84</v>
      </c>
      <c r="O21" s="101"/>
      <c r="P21" s="102"/>
    </row>
    <row r="22" spans="1:16" s="58" customFormat="1" ht="20.100000000000001" customHeight="1" x14ac:dyDescent="0.15">
      <c r="A22" s="51"/>
      <c r="B22" s="51"/>
      <c r="C22" s="65"/>
      <c r="D22" s="85"/>
      <c r="E22" s="85"/>
      <c r="F22" s="85"/>
      <c r="G22" s="85"/>
      <c r="H22" s="85"/>
      <c r="I22" s="86"/>
      <c r="J22" s="41" t="s">
        <v>85</v>
      </c>
      <c r="K22" s="42" t="s">
        <v>86</v>
      </c>
      <c r="L22" s="43" t="str">
        <f>IF($E10="","",$E10)</f>
        <v/>
      </c>
      <c r="M22" s="57"/>
      <c r="N22" s="41" t="s">
        <v>85</v>
      </c>
      <c r="O22" s="42" t="s">
        <v>86</v>
      </c>
      <c r="P22" s="43" t="str">
        <f>IF($H10="","",$H10)</f>
        <v/>
      </c>
    </row>
    <row r="23" spans="1:16" s="58" customFormat="1" ht="20.100000000000001" customHeight="1" x14ac:dyDescent="0.15">
      <c r="A23" s="51"/>
      <c r="B23" s="51"/>
      <c r="C23" s="65"/>
      <c r="D23" s="85"/>
      <c r="E23" s="85"/>
      <c r="F23" s="85"/>
      <c r="G23" s="85"/>
      <c r="H23" s="85"/>
      <c r="I23" s="84"/>
      <c r="J23" s="41" t="s">
        <v>87</v>
      </c>
      <c r="K23" s="42" t="s">
        <v>88</v>
      </c>
      <c r="L23" s="43" t="str">
        <f>IF($E11="","",$E11)</f>
        <v/>
      </c>
      <c r="M23" s="57"/>
      <c r="N23" s="41" t="s">
        <v>87</v>
      </c>
      <c r="O23" s="42" t="s">
        <v>88</v>
      </c>
      <c r="P23" s="43" t="str">
        <f>IF($H11="","",$H11)</f>
        <v/>
      </c>
    </row>
    <row r="24" spans="1:16" s="58" customFormat="1" ht="20.100000000000001" customHeight="1" x14ac:dyDescent="0.15">
      <c r="A24" s="115" t="s">
        <v>145</v>
      </c>
      <c r="B24" s="115"/>
      <c r="C24" s="115"/>
      <c r="D24" s="115"/>
      <c r="E24" s="115"/>
      <c r="F24" s="115"/>
      <c r="G24" s="115"/>
      <c r="H24" s="115"/>
      <c r="I24" s="115"/>
      <c r="J24" s="41" t="s">
        <v>87</v>
      </c>
      <c r="K24" s="42" t="s">
        <v>89</v>
      </c>
      <c r="L24" s="43" t="str">
        <f>IF($E12="","",$E12)</f>
        <v/>
      </c>
      <c r="M24" s="57"/>
      <c r="N24" s="41" t="s">
        <v>87</v>
      </c>
      <c r="O24" s="42" t="s">
        <v>89</v>
      </c>
      <c r="P24" s="43" t="str">
        <f>IF($H12="","",$H12)</f>
        <v/>
      </c>
    </row>
    <row r="25" spans="1:16" s="58" customFormat="1" ht="20.100000000000001" customHeight="1" thickBot="1" x14ac:dyDescent="0.2">
      <c r="A25" s="51"/>
      <c r="B25" s="51"/>
      <c r="C25" s="65"/>
      <c r="D25" s="62"/>
      <c r="E25" s="62"/>
      <c r="F25" s="62"/>
      <c r="G25" s="62"/>
      <c r="H25" s="62"/>
      <c r="I25" s="86"/>
      <c r="J25" s="44" t="s">
        <v>85</v>
      </c>
      <c r="K25" s="45" t="s">
        <v>90</v>
      </c>
      <c r="L25" s="46" t="str">
        <f>IF($E13="","",$E13)</f>
        <v/>
      </c>
      <c r="M25" s="57"/>
      <c r="N25" s="44" t="s">
        <v>85</v>
      </c>
      <c r="O25" s="45" t="s">
        <v>90</v>
      </c>
      <c r="P25" s="46" t="str">
        <f>IF($H13="","",$H13)</f>
        <v/>
      </c>
    </row>
    <row r="26" spans="1:16" ht="20.100000000000001" customHeight="1" x14ac:dyDescent="0.15">
      <c r="D26" s="85"/>
      <c r="E26" s="85"/>
      <c r="F26" s="85"/>
      <c r="G26" s="85"/>
      <c r="H26" s="85"/>
      <c r="J26" s="107" t="s">
        <v>91</v>
      </c>
      <c r="K26" s="108"/>
      <c r="L26" s="109"/>
      <c r="N26" s="107" t="s">
        <v>91</v>
      </c>
      <c r="O26" s="108"/>
      <c r="P26" s="109"/>
    </row>
    <row r="27" spans="1:16" ht="20.100000000000001" customHeight="1" x14ac:dyDescent="0.15">
      <c r="J27" s="105" t="s">
        <v>92</v>
      </c>
      <c r="K27" s="106"/>
      <c r="L27" s="47" t="str">
        <f>IF($E15="","",$E15)</f>
        <v/>
      </c>
      <c r="N27" s="105" t="s">
        <v>92</v>
      </c>
      <c r="O27" s="106"/>
      <c r="P27" s="43" t="str">
        <f>IF($H15="","",$H15)</f>
        <v/>
      </c>
    </row>
    <row r="28" spans="1:16" ht="20.100000000000001" customHeight="1" x14ac:dyDescent="0.15">
      <c r="D28" s="84"/>
      <c r="E28" s="84"/>
      <c r="F28" s="84"/>
      <c r="G28" s="84"/>
      <c r="H28" s="84"/>
      <c r="J28" s="105" t="s">
        <v>93</v>
      </c>
      <c r="K28" s="106"/>
      <c r="L28" s="47" t="str">
        <f>IF($E16="","",$E16)</f>
        <v/>
      </c>
      <c r="N28" s="105" t="s">
        <v>93</v>
      </c>
      <c r="O28" s="106"/>
      <c r="P28" s="47" t="str">
        <f>IF($H16="","",$H16)</f>
        <v/>
      </c>
    </row>
    <row r="29" spans="1:16" ht="20.100000000000001" customHeight="1" x14ac:dyDescent="0.15">
      <c r="D29" s="84"/>
      <c r="E29" s="84"/>
      <c r="F29" s="84"/>
      <c r="G29" s="84"/>
      <c r="H29" s="84"/>
      <c r="J29" s="105" t="s">
        <v>94</v>
      </c>
      <c r="K29" s="106"/>
      <c r="L29" s="47" t="str">
        <f>IF($E17="","",$E17)</f>
        <v/>
      </c>
      <c r="N29" s="105" t="s">
        <v>94</v>
      </c>
      <c r="O29" s="106"/>
      <c r="P29" s="47" t="str">
        <f>IF($H17="","",$H17)</f>
        <v/>
      </c>
    </row>
    <row r="30" spans="1:16" ht="20.100000000000001" customHeight="1" thickBot="1" x14ac:dyDescent="0.2">
      <c r="J30" s="103" t="s">
        <v>95</v>
      </c>
      <c r="K30" s="104"/>
      <c r="L30" s="48" t="str">
        <f>IF($E18="","",$E18)</f>
        <v/>
      </c>
      <c r="N30" s="103" t="s">
        <v>95</v>
      </c>
      <c r="O30" s="104"/>
      <c r="P30" s="48" t="str">
        <f>IF($H18="","",$H18)</f>
        <v/>
      </c>
    </row>
    <row r="32" spans="1:16" s="58" customFormat="1" ht="16.5" customHeight="1" x14ac:dyDescent="0.15">
      <c r="A32" s="51"/>
      <c r="B32" s="51"/>
      <c r="C32" s="65"/>
      <c r="D32" s="86"/>
      <c r="E32" s="86"/>
      <c r="F32" s="86"/>
      <c r="G32" s="86"/>
      <c r="H32" s="86"/>
      <c r="I32" s="86"/>
      <c r="J32" s="57"/>
    </row>
    <row r="33" spans="1:10" s="58" customFormat="1" x14ac:dyDescent="0.15">
      <c r="A33" s="51"/>
      <c r="B33" s="51"/>
      <c r="C33" s="65"/>
      <c r="D33" s="86"/>
      <c r="E33" s="86"/>
      <c r="F33" s="86"/>
      <c r="G33" s="86"/>
      <c r="H33" s="86"/>
      <c r="I33" s="86"/>
    </row>
    <row r="34" spans="1:10" s="58" customFormat="1" ht="14.1" customHeight="1" x14ac:dyDescent="0.15">
      <c r="A34" s="51"/>
      <c r="B34" s="51"/>
      <c r="C34" s="65"/>
      <c r="D34" s="86"/>
      <c r="E34" s="86"/>
      <c r="F34" s="86"/>
      <c r="G34" s="86"/>
      <c r="H34" s="86"/>
      <c r="I34" s="86"/>
      <c r="J34" s="66"/>
    </row>
    <row r="35" spans="1:10" s="58" customFormat="1" ht="14.1" customHeight="1" x14ac:dyDescent="0.15">
      <c r="A35" s="51"/>
      <c r="B35" s="51"/>
      <c r="C35" s="65"/>
      <c r="D35" s="86"/>
      <c r="E35" s="86"/>
      <c r="F35" s="86"/>
      <c r="G35" s="86"/>
      <c r="H35" s="86"/>
      <c r="I35" s="86"/>
      <c r="J35" s="66"/>
    </row>
    <row r="36" spans="1:10" s="58" customFormat="1" ht="14.1" customHeight="1" x14ac:dyDescent="0.15">
      <c r="A36" s="51"/>
      <c r="B36" s="51"/>
      <c r="C36" s="65"/>
      <c r="D36" s="86"/>
      <c r="E36" s="86"/>
      <c r="F36" s="86"/>
      <c r="G36" s="86"/>
      <c r="H36" s="86"/>
      <c r="I36" s="86"/>
      <c r="J36" s="67"/>
    </row>
    <row r="37" spans="1:10" s="58" customFormat="1" ht="14.1" customHeight="1" x14ac:dyDescent="0.15">
      <c r="A37" s="51"/>
      <c r="B37" s="51"/>
      <c r="C37" s="65"/>
      <c r="D37" s="86"/>
      <c r="E37" s="86"/>
      <c r="F37" s="86"/>
      <c r="G37" s="86"/>
      <c r="H37" s="86"/>
      <c r="I37" s="86"/>
      <c r="J37" s="67"/>
    </row>
    <row r="38" spans="1:10" s="58" customFormat="1" ht="14.1" customHeight="1" x14ac:dyDescent="0.15">
      <c r="A38" s="51"/>
      <c r="B38" s="51"/>
      <c r="C38" s="65"/>
      <c r="D38" s="86"/>
      <c r="E38" s="86"/>
      <c r="F38" s="86"/>
      <c r="G38" s="86"/>
      <c r="H38" s="86"/>
      <c r="I38" s="86"/>
      <c r="J38" s="68"/>
    </row>
    <row r="39" spans="1:10" s="58" customFormat="1" ht="14.1" customHeight="1" x14ac:dyDescent="0.15">
      <c r="A39" s="51"/>
      <c r="B39" s="51"/>
      <c r="C39" s="65"/>
      <c r="D39" s="86"/>
      <c r="E39" s="86"/>
      <c r="F39" s="86"/>
      <c r="G39" s="86"/>
      <c r="H39" s="86"/>
      <c r="I39" s="86"/>
      <c r="J39" s="69"/>
    </row>
    <row r="40" spans="1:10" s="58" customFormat="1" ht="14.1" customHeight="1" x14ac:dyDescent="0.15">
      <c r="A40" s="51"/>
      <c r="B40" s="51"/>
      <c r="C40" s="65"/>
      <c r="D40" s="86"/>
      <c r="E40" s="86"/>
      <c r="F40" s="86"/>
      <c r="G40" s="86"/>
      <c r="H40" s="86"/>
      <c r="I40" s="86"/>
      <c r="J40" s="69"/>
    </row>
    <row r="41" spans="1:10" s="58" customFormat="1" ht="14.1" customHeight="1" x14ac:dyDescent="0.15">
      <c r="A41" s="51"/>
      <c r="B41" s="51"/>
      <c r="C41" s="65"/>
      <c r="D41" s="86"/>
      <c r="E41" s="86"/>
      <c r="F41" s="86"/>
      <c r="G41" s="86"/>
      <c r="H41" s="86"/>
      <c r="I41" s="86"/>
      <c r="J41" s="68"/>
    </row>
    <row r="42" spans="1:10" s="58" customFormat="1" ht="11.1" customHeight="1" x14ac:dyDescent="0.15">
      <c r="A42" s="51"/>
      <c r="B42" s="51"/>
      <c r="C42" s="65"/>
      <c r="D42" s="86"/>
      <c r="E42" s="86"/>
      <c r="F42" s="86"/>
      <c r="G42" s="86"/>
      <c r="H42" s="86"/>
      <c r="I42" s="86"/>
      <c r="J42" s="70"/>
    </row>
    <row r="43" spans="1:10" s="58" customFormat="1" ht="14.1" customHeight="1" x14ac:dyDescent="0.15">
      <c r="A43" s="51"/>
      <c r="B43" s="51"/>
      <c r="C43" s="65"/>
      <c r="D43" s="86"/>
      <c r="E43" s="86"/>
      <c r="F43" s="86"/>
      <c r="G43" s="86"/>
      <c r="H43" s="86"/>
      <c r="I43" s="86"/>
      <c r="J43" s="71"/>
    </row>
    <row r="44" spans="1:10" s="58" customFormat="1" ht="14.1" customHeight="1" x14ac:dyDescent="0.15">
      <c r="A44" s="51"/>
      <c r="B44" s="51"/>
      <c r="C44" s="65"/>
      <c r="D44" s="86"/>
      <c r="E44" s="86"/>
      <c r="F44" s="86"/>
      <c r="G44" s="86"/>
      <c r="H44" s="86"/>
      <c r="I44" s="86"/>
      <c r="J44" s="71"/>
    </row>
    <row r="45" spans="1:10" s="58" customFormat="1" ht="14.1" customHeight="1" x14ac:dyDescent="0.15">
      <c r="A45" s="51"/>
      <c r="B45" s="51"/>
      <c r="C45" s="65"/>
      <c r="D45" s="86"/>
      <c r="E45" s="86"/>
      <c r="F45" s="86"/>
      <c r="G45" s="86"/>
      <c r="H45" s="86"/>
      <c r="I45" s="86"/>
      <c r="J45" s="72"/>
    </row>
    <row r="46" spans="1:10" s="58" customFormat="1" ht="14.1" customHeight="1" x14ac:dyDescent="0.15">
      <c r="A46" s="51"/>
      <c r="B46" s="51"/>
      <c r="C46" s="65"/>
      <c r="D46" s="86"/>
      <c r="E46" s="86"/>
      <c r="F46" s="86"/>
      <c r="G46" s="86"/>
      <c r="H46" s="86"/>
      <c r="I46" s="86"/>
      <c r="J46" s="72"/>
    </row>
    <row r="47" spans="1:10" s="58" customFormat="1" ht="14.1" customHeight="1" x14ac:dyDescent="0.15">
      <c r="A47" s="51"/>
      <c r="B47" s="51"/>
      <c r="C47" s="65"/>
      <c r="D47" s="86"/>
      <c r="E47" s="86"/>
      <c r="F47" s="86"/>
      <c r="G47" s="86"/>
      <c r="H47" s="86"/>
      <c r="I47" s="86"/>
      <c r="J47" s="68"/>
    </row>
    <row r="48" spans="1:10" s="58" customFormat="1" ht="14.1" customHeight="1" x14ac:dyDescent="0.15">
      <c r="A48" s="51"/>
      <c r="B48" s="51"/>
      <c r="C48" s="65"/>
      <c r="D48" s="86"/>
      <c r="E48" s="86"/>
      <c r="F48" s="86"/>
      <c r="G48" s="86"/>
      <c r="H48" s="86"/>
      <c r="I48" s="86"/>
      <c r="J48" s="69"/>
    </row>
    <row r="49" spans="1:10" s="58" customFormat="1" ht="14.1" customHeight="1" x14ac:dyDescent="0.15">
      <c r="A49" s="51"/>
      <c r="B49" s="51"/>
      <c r="C49" s="65"/>
      <c r="D49" s="86"/>
      <c r="E49" s="86"/>
      <c r="F49" s="86"/>
      <c r="G49" s="86"/>
      <c r="H49" s="86"/>
      <c r="I49" s="86"/>
      <c r="J49" s="69"/>
    </row>
    <row r="50" spans="1:10" s="58" customFormat="1" ht="14.1" customHeight="1" x14ac:dyDescent="0.15">
      <c r="A50" s="51"/>
      <c r="B50" s="51"/>
      <c r="C50" s="65"/>
      <c r="D50" s="86"/>
      <c r="E50" s="86"/>
      <c r="F50" s="86"/>
      <c r="G50" s="86"/>
      <c r="H50" s="86"/>
      <c r="I50" s="86"/>
      <c r="J50" s="68"/>
    </row>
  </sheetData>
  <sheetProtection sheet="1"/>
  <mergeCells count="29">
    <mergeCell ref="A24:I24"/>
    <mergeCell ref="D19:I19"/>
    <mergeCell ref="D21:I21"/>
    <mergeCell ref="D14:I14"/>
    <mergeCell ref="A1:I1"/>
    <mergeCell ref="J4:K4"/>
    <mergeCell ref="N4:O4"/>
    <mergeCell ref="J2:L2"/>
    <mergeCell ref="N2:P2"/>
    <mergeCell ref="D9:I9"/>
    <mergeCell ref="A2:I2"/>
    <mergeCell ref="D3:I3"/>
    <mergeCell ref="D5:I5"/>
    <mergeCell ref="D8:I8"/>
    <mergeCell ref="F7:I7"/>
    <mergeCell ref="F6:I6"/>
    <mergeCell ref="F4:I4"/>
    <mergeCell ref="N21:P21"/>
    <mergeCell ref="J30:K30"/>
    <mergeCell ref="N30:O30"/>
    <mergeCell ref="J27:K27"/>
    <mergeCell ref="N27:O27"/>
    <mergeCell ref="J28:K28"/>
    <mergeCell ref="J21:L21"/>
    <mergeCell ref="N28:O28"/>
    <mergeCell ref="J29:K29"/>
    <mergeCell ref="N29:O29"/>
    <mergeCell ref="J26:L26"/>
    <mergeCell ref="N26:P26"/>
  </mergeCells>
  <phoneticPr fontId="35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P50"/>
  <sheetViews>
    <sheetView workbookViewId="0">
      <selection activeCell="L7" sqref="L7"/>
    </sheetView>
  </sheetViews>
  <sheetFormatPr defaultColWidth="8.875" defaultRowHeight="13.5" x14ac:dyDescent="0.15"/>
  <cols>
    <col min="1" max="1" width="5.5" style="51" customWidth="1"/>
    <col min="2" max="2" width="9.5" style="51" customWidth="1"/>
    <col min="3" max="3" width="3.5" style="65" customWidth="1"/>
    <col min="4" max="4" width="13.875" style="86" customWidth="1"/>
    <col min="5" max="5" width="12.75" style="86" customWidth="1"/>
    <col min="6" max="6" width="3.125" style="86" customWidth="1"/>
    <col min="7" max="7" width="12.25" style="86" customWidth="1"/>
    <col min="8" max="8" width="12.75" style="86" customWidth="1"/>
    <col min="9" max="9" width="3.125" style="86" customWidth="1"/>
    <col min="10" max="11" width="5.5" style="51" customWidth="1"/>
    <col min="12" max="12" width="24.875" style="51" customWidth="1"/>
    <col min="13" max="13" width="6.75" style="51" customWidth="1"/>
    <col min="14" max="15" width="5.5" style="51" customWidth="1"/>
    <col min="16" max="16" width="24.875" style="51" customWidth="1"/>
    <col min="17" max="17" width="7.5" style="51" customWidth="1"/>
    <col min="18" max="16384" width="8.875" style="51"/>
  </cols>
  <sheetData>
    <row r="1" spans="1:16" ht="24" x14ac:dyDescent="0.15">
      <c r="A1" s="117" t="s">
        <v>104</v>
      </c>
      <c r="B1" s="117"/>
      <c r="C1" s="117"/>
      <c r="D1" s="117"/>
      <c r="E1" s="117"/>
      <c r="F1" s="117"/>
      <c r="G1" s="117"/>
      <c r="H1" s="117"/>
      <c r="I1" s="117"/>
    </row>
    <row r="2" spans="1:16" ht="16.149999999999999" customHeight="1" x14ac:dyDescent="0.15">
      <c r="A2" s="114" t="s">
        <v>102</v>
      </c>
      <c r="B2" s="114"/>
      <c r="C2" s="114"/>
      <c r="D2" s="114"/>
      <c r="E2" s="114"/>
      <c r="F2" s="114"/>
      <c r="G2" s="114"/>
      <c r="H2" s="114"/>
      <c r="I2" s="114"/>
      <c r="J2" s="112" t="s">
        <v>78</v>
      </c>
      <c r="K2" s="112"/>
      <c r="L2" s="112"/>
      <c r="M2" s="52"/>
      <c r="N2" s="112" t="s">
        <v>79</v>
      </c>
      <c r="O2" s="112"/>
      <c r="P2" s="112"/>
    </row>
    <row r="3" spans="1:16" ht="14.25" thickBot="1" x14ac:dyDescent="0.2">
      <c r="A3" s="49"/>
      <c r="B3" s="49"/>
      <c r="C3" s="50"/>
      <c r="D3" s="113" t="s">
        <v>0</v>
      </c>
      <c r="E3" s="113"/>
      <c r="F3" s="113"/>
      <c r="G3" s="113"/>
      <c r="H3" s="113"/>
      <c r="I3" s="113"/>
    </row>
    <row r="4" spans="1:16" ht="20.100000000000001" customHeight="1" thickBot="1" x14ac:dyDescent="0.2">
      <c r="A4" s="53" t="s">
        <v>1</v>
      </c>
      <c r="B4" s="54" t="s">
        <v>2</v>
      </c>
      <c r="C4" s="50"/>
      <c r="D4" s="85" t="s">
        <v>3</v>
      </c>
      <c r="E4" s="89">
        <v>5</v>
      </c>
      <c r="F4" s="113" t="s">
        <v>97</v>
      </c>
      <c r="G4" s="113"/>
      <c r="H4" s="113"/>
      <c r="I4" s="113"/>
      <c r="J4" s="110" t="s">
        <v>80</v>
      </c>
      <c r="K4" s="111"/>
      <c r="L4" s="40" t="str">
        <f>IF($E$4="","",VLOOKUP($E$4,$A$5:$C$21,3,FALSE))</f>
        <v>四日市市立羽津中学校</v>
      </c>
      <c r="N4" s="110" t="s">
        <v>80</v>
      </c>
      <c r="O4" s="111"/>
      <c r="P4" s="40" t="str">
        <f>IF($E$4="","",VLOOKUP($E$4,$A$5:$C$21,3,FALSE))</f>
        <v>四日市市立羽津中学校</v>
      </c>
    </row>
    <row r="5" spans="1:16" s="58" customFormat="1" ht="20.100000000000001" customHeight="1" x14ac:dyDescent="0.15">
      <c r="A5" s="55">
        <v>1</v>
      </c>
      <c r="B5" s="56" t="s">
        <v>4</v>
      </c>
      <c r="C5" s="50" t="s">
        <v>96</v>
      </c>
      <c r="D5" s="113" t="s">
        <v>101</v>
      </c>
      <c r="E5" s="113"/>
      <c r="F5" s="113"/>
      <c r="G5" s="113"/>
      <c r="H5" s="113"/>
      <c r="I5" s="113"/>
      <c r="J5" s="73" t="s">
        <v>81</v>
      </c>
      <c r="K5" s="74" t="s">
        <v>82</v>
      </c>
      <c r="L5" s="75" t="s">
        <v>83</v>
      </c>
      <c r="M5" s="57"/>
      <c r="N5" s="73" t="s">
        <v>81</v>
      </c>
      <c r="O5" s="74" t="s">
        <v>82</v>
      </c>
      <c r="P5" s="75" t="s">
        <v>83</v>
      </c>
    </row>
    <row r="6" spans="1:16" s="58" customFormat="1" ht="20.100000000000001" customHeight="1" x14ac:dyDescent="0.15">
      <c r="A6" s="59">
        <v>2</v>
      </c>
      <c r="B6" s="60" t="s">
        <v>5</v>
      </c>
      <c r="C6" s="50" t="s">
        <v>146</v>
      </c>
      <c r="D6" s="85" t="s">
        <v>6</v>
      </c>
      <c r="E6" s="89">
        <v>1</v>
      </c>
      <c r="F6" s="113" t="s">
        <v>7</v>
      </c>
      <c r="G6" s="113"/>
      <c r="H6" s="113"/>
      <c r="I6" s="113"/>
      <c r="J6" s="41">
        <v>1</v>
      </c>
      <c r="K6" s="77">
        <v>2</v>
      </c>
      <c r="L6" s="78" t="s">
        <v>117</v>
      </c>
      <c r="M6" s="57"/>
      <c r="N6" s="41">
        <v>1</v>
      </c>
      <c r="O6" s="36">
        <v>3</v>
      </c>
      <c r="P6" s="37" t="s">
        <v>144</v>
      </c>
    </row>
    <row r="7" spans="1:16" s="58" customFormat="1" ht="20.100000000000001" customHeight="1" x14ac:dyDescent="0.15">
      <c r="A7" s="59">
        <v>3</v>
      </c>
      <c r="B7" s="60" t="s">
        <v>8</v>
      </c>
      <c r="C7" s="50" t="s">
        <v>9</v>
      </c>
      <c r="D7" s="85" t="s">
        <v>10</v>
      </c>
      <c r="E7" s="89">
        <v>1</v>
      </c>
      <c r="F7" s="113" t="s">
        <v>7</v>
      </c>
      <c r="G7" s="113"/>
      <c r="H7" s="113"/>
      <c r="I7" s="113"/>
      <c r="J7" s="41">
        <v>2</v>
      </c>
      <c r="K7" s="77">
        <v>3</v>
      </c>
      <c r="L7" s="78" t="s">
        <v>118</v>
      </c>
      <c r="M7" s="57"/>
      <c r="N7" s="41">
        <v>2</v>
      </c>
      <c r="O7" s="36">
        <v>3</v>
      </c>
      <c r="P7" s="37" t="s">
        <v>143</v>
      </c>
    </row>
    <row r="8" spans="1:16" s="58" customFormat="1" ht="20.100000000000001" customHeight="1" x14ac:dyDescent="0.15">
      <c r="A8" s="59">
        <v>4</v>
      </c>
      <c r="B8" s="60" t="s">
        <v>11</v>
      </c>
      <c r="C8" s="50" t="s">
        <v>12</v>
      </c>
      <c r="D8" s="113" t="s">
        <v>100</v>
      </c>
      <c r="E8" s="113"/>
      <c r="F8" s="113"/>
      <c r="G8" s="113"/>
      <c r="H8" s="113"/>
      <c r="I8" s="113"/>
      <c r="J8" s="41">
        <v>3</v>
      </c>
      <c r="K8" s="77">
        <v>3</v>
      </c>
      <c r="L8" s="78" t="s">
        <v>119</v>
      </c>
      <c r="M8" s="57"/>
      <c r="N8" s="41">
        <v>3</v>
      </c>
      <c r="O8" s="36">
        <v>3</v>
      </c>
      <c r="P8" s="37" t="s">
        <v>142</v>
      </c>
    </row>
    <row r="9" spans="1:16" s="58" customFormat="1" ht="20.100000000000001" customHeight="1" x14ac:dyDescent="0.15">
      <c r="A9" s="59">
        <v>5</v>
      </c>
      <c r="B9" s="60" t="s">
        <v>13</v>
      </c>
      <c r="C9" s="50" t="s">
        <v>14</v>
      </c>
      <c r="D9" s="113" t="s">
        <v>98</v>
      </c>
      <c r="E9" s="113"/>
      <c r="F9" s="113"/>
      <c r="G9" s="113"/>
      <c r="H9" s="113"/>
      <c r="I9" s="113"/>
      <c r="J9" s="41">
        <v>4</v>
      </c>
      <c r="K9" s="77">
        <v>3</v>
      </c>
      <c r="L9" s="78" t="s">
        <v>120</v>
      </c>
      <c r="M9" s="57"/>
      <c r="N9" s="41">
        <v>4</v>
      </c>
      <c r="O9" s="36">
        <v>3</v>
      </c>
      <c r="P9" s="37" t="s">
        <v>141</v>
      </c>
    </row>
    <row r="10" spans="1:16" s="58" customFormat="1" ht="20.100000000000001" customHeight="1" x14ac:dyDescent="0.15">
      <c r="A10" s="59">
        <v>6</v>
      </c>
      <c r="B10" s="60" t="s">
        <v>18</v>
      </c>
      <c r="C10" s="50" t="s">
        <v>19</v>
      </c>
      <c r="D10" s="85" t="s">
        <v>15</v>
      </c>
      <c r="E10" s="89" t="s">
        <v>105</v>
      </c>
      <c r="F10" s="85" t="s">
        <v>16</v>
      </c>
      <c r="G10" s="85" t="s">
        <v>17</v>
      </c>
      <c r="H10" s="89" t="s">
        <v>105</v>
      </c>
      <c r="I10" s="85" t="s">
        <v>16</v>
      </c>
      <c r="J10" s="41">
        <v>5</v>
      </c>
      <c r="K10" s="77">
        <v>3</v>
      </c>
      <c r="L10" s="78" t="s">
        <v>121</v>
      </c>
      <c r="M10" s="57"/>
      <c r="N10" s="41">
        <v>5</v>
      </c>
      <c r="O10" s="36">
        <v>3</v>
      </c>
      <c r="P10" s="37" t="s">
        <v>140</v>
      </c>
    </row>
    <row r="11" spans="1:16" s="58" customFormat="1" ht="20.100000000000001" customHeight="1" x14ac:dyDescent="0.15">
      <c r="A11" s="59">
        <v>7</v>
      </c>
      <c r="B11" s="60" t="s">
        <v>23</v>
      </c>
      <c r="C11" s="50" t="s">
        <v>24</v>
      </c>
      <c r="D11" s="85" t="s">
        <v>20</v>
      </c>
      <c r="E11" s="89" t="s">
        <v>106</v>
      </c>
      <c r="F11" s="85" t="s">
        <v>21</v>
      </c>
      <c r="G11" s="85" t="s">
        <v>22</v>
      </c>
      <c r="H11" s="89" t="s">
        <v>106</v>
      </c>
      <c r="I11" s="85" t="s">
        <v>21</v>
      </c>
      <c r="J11" s="41">
        <v>6</v>
      </c>
      <c r="K11" s="77">
        <v>2</v>
      </c>
      <c r="L11" s="78" t="s">
        <v>122</v>
      </c>
      <c r="M11" s="57"/>
      <c r="N11" s="41">
        <v>6</v>
      </c>
      <c r="O11" s="36">
        <v>2</v>
      </c>
      <c r="P11" s="37" t="s">
        <v>139</v>
      </c>
    </row>
    <row r="12" spans="1:16" s="58" customFormat="1" ht="20.100000000000001" customHeight="1" x14ac:dyDescent="0.15">
      <c r="A12" s="59">
        <v>8</v>
      </c>
      <c r="B12" s="60" t="s">
        <v>26</v>
      </c>
      <c r="C12" s="50" t="s">
        <v>27</v>
      </c>
      <c r="D12" s="85" t="s">
        <v>20</v>
      </c>
      <c r="E12" s="89" t="s">
        <v>107</v>
      </c>
      <c r="F12" s="85" t="s">
        <v>25</v>
      </c>
      <c r="G12" s="85" t="s">
        <v>22</v>
      </c>
      <c r="H12" s="89" t="s">
        <v>107</v>
      </c>
      <c r="I12" s="85" t="s">
        <v>25</v>
      </c>
      <c r="J12" s="41">
        <v>7</v>
      </c>
      <c r="K12" s="77">
        <v>2</v>
      </c>
      <c r="L12" s="78" t="s">
        <v>123</v>
      </c>
      <c r="M12" s="57"/>
      <c r="N12" s="41">
        <v>7</v>
      </c>
      <c r="O12" s="36">
        <v>2</v>
      </c>
      <c r="P12" s="37" t="s">
        <v>138</v>
      </c>
    </row>
    <row r="13" spans="1:16" s="58" customFormat="1" ht="20.100000000000001" customHeight="1" x14ac:dyDescent="0.15">
      <c r="A13" s="59">
        <v>9</v>
      </c>
      <c r="B13" s="60" t="s">
        <v>29</v>
      </c>
      <c r="C13" s="50" t="s">
        <v>30</v>
      </c>
      <c r="D13" s="85" t="s">
        <v>20</v>
      </c>
      <c r="E13" s="89"/>
      <c r="F13" s="85" t="s">
        <v>28</v>
      </c>
      <c r="G13" s="85" t="s">
        <v>22</v>
      </c>
      <c r="H13" s="89"/>
      <c r="I13" s="85" t="s">
        <v>28</v>
      </c>
      <c r="J13" s="41">
        <v>8</v>
      </c>
      <c r="K13" s="77">
        <v>2</v>
      </c>
      <c r="L13" s="78" t="s">
        <v>124</v>
      </c>
      <c r="M13" s="57"/>
      <c r="N13" s="41">
        <v>8</v>
      </c>
      <c r="O13" s="36">
        <v>2</v>
      </c>
      <c r="P13" s="37" t="s">
        <v>137</v>
      </c>
    </row>
    <row r="14" spans="1:16" s="58" customFormat="1" ht="20.100000000000001" customHeight="1" x14ac:dyDescent="0.15">
      <c r="A14" s="59">
        <v>10</v>
      </c>
      <c r="B14" s="60" t="s">
        <v>32</v>
      </c>
      <c r="C14" s="50" t="s">
        <v>33</v>
      </c>
      <c r="D14" s="116" t="s">
        <v>31</v>
      </c>
      <c r="E14" s="116"/>
      <c r="F14" s="116"/>
      <c r="G14" s="116"/>
      <c r="H14" s="116"/>
      <c r="I14" s="116"/>
      <c r="J14" s="41">
        <v>9</v>
      </c>
      <c r="K14" s="77">
        <v>2</v>
      </c>
      <c r="L14" s="78" t="s">
        <v>125</v>
      </c>
      <c r="M14" s="57"/>
      <c r="N14" s="41">
        <v>9</v>
      </c>
      <c r="O14" s="36">
        <v>2</v>
      </c>
      <c r="P14" s="37" t="s">
        <v>136</v>
      </c>
    </row>
    <row r="15" spans="1:16" s="58" customFormat="1" ht="20.100000000000001" customHeight="1" x14ac:dyDescent="0.15">
      <c r="A15" s="59">
        <v>11</v>
      </c>
      <c r="B15" s="60" t="s">
        <v>36</v>
      </c>
      <c r="C15" s="50" t="s">
        <v>37</v>
      </c>
      <c r="D15" s="61" t="s">
        <v>34</v>
      </c>
      <c r="E15" s="88" t="s">
        <v>108</v>
      </c>
      <c r="F15" s="51"/>
      <c r="G15" s="61" t="s">
        <v>35</v>
      </c>
      <c r="H15" s="88" t="s">
        <v>109</v>
      </c>
      <c r="I15" s="85"/>
      <c r="J15" s="41">
        <v>10</v>
      </c>
      <c r="K15" s="77">
        <v>2</v>
      </c>
      <c r="L15" s="78" t="s">
        <v>126</v>
      </c>
      <c r="M15" s="57"/>
      <c r="N15" s="41">
        <v>10</v>
      </c>
      <c r="O15" s="36">
        <v>2</v>
      </c>
      <c r="P15" s="37" t="s">
        <v>135</v>
      </c>
    </row>
    <row r="16" spans="1:16" s="58" customFormat="1" ht="20.100000000000001" customHeight="1" x14ac:dyDescent="0.15">
      <c r="A16" s="59">
        <v>12</v>
      </c>
      <c r="B16" s="60" t="s">
        <v>40</v>
      </c>
      <c r="C16" s="50" t="s">
        <v>41</v>
      </c>
      <c r="D16" s="61" t="s">
        <v>38</v>
      </c>
      <c r="E16" s="88" t="s">
        <v>109</v>
      </c>
      <c r="F16" s="51"/>
      <c r="G16" s="61" t="s">
        <v>39</v>
      </c>
      <c r="H16" s="88" t="s">
        <v>112</v>
      </c>
      <c r="I16" s="85"/>
      <c r="J16" s="41">
        <v>11</v>
      </c>
      <c r="K16" s="77">
        <v>2</v>
      </c>
      <c r="L16" s="78" t="s">
        <v>127</v>
      </c>
      <c r="M16" s="57"/>
      <c r="N16" s="41">
        <v>11</v>
      </c>
      <c r="O16" s="36">
        <v>2</v>
      </c>
      <c r="P16" s="37" t="s">
        <v>134</v>
      </c>
    </row>
    <row r="17" spans="1:16" s="58" customFormat="1" ht="20.100000000000001" customHeight="1" x14ac:dyDescent="0.15">
      <c r="A17" s="59">
        <v>13</v>
      </c>
      <c r="B17" s="60" t="s">
        <v>55</v>
      </c>
      <c r="C17" s="50" t="s">
        <v>56</v>
      </c>
      <c r="D17" s="61" t="s">
        <v>42</v>
      </c>
      <c r="E17" s="88" t="s">
        <v>110</v>
      </c>
      <c r="F17" s="51"/>
      <c r="G17" s="61" t="s">
        <v>43</v>
      </c>
      <c r="H17" s="88" t="s">
        <v>113</v>
      </c>
      <c r="I17" s="85"/>
      <c r="J17" s="41">
        <v>12</v>
      </c>
      <c r="K17" s="77">
        <v>2</v>
      </c>
      <c r="L17" s="78" t="s">
        <v>128</v>
      </c>
      <c r="M17" s="57"/>
      <c r="N17" s="41">
        <v>12</v>
      </c>
      <c r="O17" s="36">
        <v>2</v>
      </c>
      <c r="P17" s="37" t="s">
        <v>133</v>
      </c>
    </row>
    <row r="18" spans="1:16" s="58" customFormat="1" ht="20.100000000000001" customHeight="1" x14ac:dyDescent="0.15">
      <c r="A18" s="59">
        <v>14</v>
      </c>
      <c r="B18" s="60" t="s">
        <v>44</v>
      </c>
      <c r="C18" s="50" t="s">
        <v>45</v>
      </c>
      <c r="D18" s="61" t="s">
        <v>46</v>
      </c>
      <c r="E18" s="88" t="s">
        <v>111</v>
      </c>
      <c r="F18" s="51"/>
      <c r="G18" s="61" t="s">
        <v>47</v>
      </c>
      <c r="H18" s="88" t="s">
        <v>114</v>
      </c>
      <c r="I18" s="85"/>
      <c r="J18" s="41">
        <v>13</v>
      </c>
      <c r="K18" s="77">
        <v>2</v>
      </c>
      <c r="L18" s="78" t="s">
        <v>129</v>
      </c>
      <c r="M18" s="57"/>
      <c r="N18" s="41">
        <v>13</v>
      </c>
      <c r="O18" s="36">
        <v>2</v>
      </c>
      <c r="P18" s="37" t="s">
        <v>132</v>
      </c>
    </row>
    <row r="19" spans="1:16" s="58" customFormat="1" ht="20.100000000000001" customHeight="1" x14ac:dyDescent="0.15">
      <c r="A19" s="59">
        <v>15</v>
      </c>
      <c r="B19" s="60" t="s">
        <v>48</v>
      </c>
      <c r="C19" s="50" t="s">
        <v>49</v>
      </c>
      <c r="D19" s="113" t="s">
        <v>103</v>
      </c>
      <c r="E19" s="113"/>
      <c r="F19" s="113"/>
      <c r="G19" s="113"/>
      <c r="H19" s="113"/>
      <c r="I19" s="113"/>
      <c r="J19" s="41">
        <v>14</v>
      </c>
      <c r="K19" s="77">
        <v>2</v>
      </c>
      <c r="L19" s="78" t="s">
        <v>130</v>
      </c>
      <c r="M19" s="57"/>
      <c r="N19" s="41">
        <v>14</v>
      </c>
      <c r="O19" s="36">
        <v>2</v>
      </c>
      <c r="P19" s="37" t="s">
        <v>131</v>
      </c>
    </row>
    <row r="20" spans="1:16" s="58" customFormat="1" ht="20.100000000000001" customHeight="1" thickBot="1" x14ac:dyDescent="0.2">
      <c r="A20" s="59">
        <v>16</v>
      </c>
      <c r="B20" s="60" t="s">
        <v>50</v>
      </c>
      <c r="C20" s="50" t="s">
        <v>51</v>
      </c>
      <c r="D20" s="85" t="s">
        <v>52</v>
      </c>
      <c r="E20" s="89" t="s">
        <v>115</v>
      </c>
      <c r="F20" s="85"/>
      <c r="G20" s="85"/>
      <c r="H20" s="85"/>
      <c r="I20" s="62"/>
      <c r="J20" s="76">
        <v>15</v>
      </c>
      <c r="K20" s="79">
        <v>2</v>
      </c>
      <c r="L20" s="80" t="s">
        <v>116</v>
      </c>
      <c r="M20" s="57"/>
      <c r="N20" s="76">
        <v>15</v>
      </c>
      <c r="O20" s="38"/>
      <c r="P20" s="39"/>
    </row>
    <row r="21" spans="1:16" s="58" customFormat="1" ht="20.100000000000001" customHeight="1" thickBot="1" x14ac:dyDescent="0.2">
      <c r="A21" s="63">
        <v>17</v>
      </c>
      <c r="B21" s="64" t="s">
        <v>53</v>
      </c>
      <c r="C21" s="50" t="s">
        <v>54</v>
      </c>
      <c r="D21" s="113" t="s">
        <v>99</v>
      </c>
      <c r="E21" s="113"/>
      <c r="F21" s="113"/>
      <c r="G21" s="113"/>
      <c r="H21" s="113"/>
      <c r="I21" s="113"/>
      <c r="J21" s="100" t="s">
        <v>84</v>
      </c>
      <c r="K21" s="101"/>
      <c r="L21" s="102"/>
      <c r="M21" s="57"/>
      <c r="N21" s="100" t="s">
        <v>84</v>
      </c>
      <c r="O21" s="101"/>
      <c r="P21" s="102"/>
    </row>
    <row r="22" spans="1:16" s="58" customFormat="1" ht="20.100000000000001" customHeight="1" x14ac:dyDescent="0.15">
      <c r="A22" s="51"/>
      <c r="B22" s="51"/>
      <c r="C22" s="65"/>
      <c r="D22" s="85"/>
      <c r="E22" s="85"/>
      <c r="F22" s="85"/>
      <c r="G22" s="85"/>
      <c r="H22" s="85"/>
      <c r="I22" s="86"/>
      <c r="J22" s="41" t="s">
        <v>85</v>
      </c>
      <c r="K22" s="42" t="s">
        <v>86</v>
      </c>
      <c r="L22" s="43" t="str">
        <f>IF($E10="","",$E10)</f>
        <v>羽江　羽輔</v>
      </c>
      <c r="M22" s="57"/>
      <c r="N22" s="41" t="s">
        <v>85</v>
      </c>
      <c r="O22" s="42" t="s">
        <v>86</v>
      </c>
      <c r="P22" s="43" t="str">
        <f>IF($H10="","",$H10)</f>
        <v>羽江　羽輔</v>
      </c>
    </row>
    <row r="23" spans="1:16" s="58" customFormat="1" ht="20.100000000000001" customHeight="1" x14ac:dyDescent="0.15">
      <c r="A23" s="51"/>
      <c r="B23" s="51"/>
      <c r="C23" s="65"/>
      <c r="D23" s="85"/>
      <c r="E23" s="85"/>
      <c r="F23" s="85"/>
      <c r="G23" s="85"/>
      <c r="H23" s="85"/>
      <c r="I23" s="84"/>
      <c r="J23" s="41" t="s">
        <v>87</v>
      </c>
      <c r="K23" s="42" t="s">
        <v>88</v>
      </c>
      <c r="L23" s="43" t="str">
        <f>IF($E11="","",$E11)</f>
        <v>羽井　羽紀</v>
      </c>
      <c r="M23" s="57"/>
      <c r="N23" s="41" t="s">
        <v>87</v>
      </c>
      <c r="O23" s="42" t="s">
        <v>88</v>
      </c>
      <c r="P23" s="43" t="str">
        <f>IF($H11="","",$H11)</f>
        <v>羽井　羽紀</v>
      </c>
    </row>
    <row r="24" spans="1:16" s="58" customFormat="1" ht="20.100000000000001" customHeight="1" x14ac:dyDescent="0.15">
      <c r="A24" s="115"/>
      <c r="B24" s="115"/>
      <c r="C24" s="115"/>
      <c r="D24" s="115"/>
      <c r="E24" s="115"/>
      <c r="F24" s="115"/>
      <c r="G24" s="115"/>
      <c r="H24" s="115"/>
      <c r="I24" s="115"/>
      <c r="J24" s="41" t="s">
        <v>87</v>
      </c>
      <c r="K24" s="42" t="s">
        <v>89</v>
      </c>
      <c r="L24" s="43" t="str">
        <f>IF($E12="","",$E12)</f>
        <v>羽府　里羽</v>
      </c>
      <c r="M24" s="57"/>
      <c r="N24" s="41" t="s">
        <v>87</v>
      </c>
      <c r="O24" s="42" t="s">
        <v>89</v>
      </c>
      <c r="P24" s="43" t="str">
        <f>IF($H12="","",$H12)</f>
        <v>羽府　里羽</v>
      </c>
    </row>
    <row r="25" spans="1:16" s="58" customFormat="1" ht="20.100000000000001" customHeight="1" thickBot="1" x14ac:dyDescent="0.2">
      <c r="A25" s="51"/>
      <c r="B25" s="51"/>
      <c r="C25" s="65"/>
      <c r="D25" s="62"/>
      <c r="E25" s="62"/>
      <c r="F25" s="62"/>
      <c r="G25" s="62"/>
      <c r="H25" s="62"/>
      <c r="I25" s="86"/>
      <c r="J25" s="44" t="s">
        <v>85</v>
      </c>
      <c r="K25" s="45" t="s">
        <v>90</v>
      </c>
      <c r="L25" s="46" t="str">
        <f>IF($E13="","",$E13)</f>
        <v/>
      </c>
      <c r="M25" s="57"/>
      <c r="N25" s="44" t="s">
        <v>85</v>
      </c>
      <c r="O25" s="45" t="s">
        <v>90</v>
      </c>
      <c r="P25" s="46" t="str">
        <f>IF($H13="","",$H13)</f>
        <v/>
      </c>
    </row>
    <row r="26" spans="1:16" ht="20.100000000000001" customHeight="1" x14ac:dyDescent="0.15">
      <c r="D26" s="85"/>
      <c r="E26" s="85"/>
      <c r="F26" s="85"/>
      <c r="G26" s="85"/>
      <c r="H26" s="85"/>
      <c r="J26" s="107" t="s">
        <v>91</v>
      </c>
      <c r="K26" s="108"/>
      <c r="L26" s="109"/>
      <c r="N26" s="107" t="s">
        <v>91</v>
      </c>
      <c r="O26" s="108"/>
      <c r="P26" s="109"/>
    </row>
    <row r="27" spans="1:16" ht="20.100000000000001" customHeight="1" x14ac:dyDescent="0.15">
      <c r="J27" s="105" t="s">
        <v>92</v>
      </c>
      <c r="K27" s="106"/>
      <c r="L27" s="47" t="str">
        <f>IF($E15="","",$E15)</f>
        <v>白</v>
      </c>
      <c r="N27" s="105" t="s">
        <v>92</v>
      </c>
      <c r="O27" s="106"/>
      <c r="P27" s="43" t="str">
        <f>IF($H15="","",$H15)</f>
        <v>青</v>
      </c>
    </row>
    <row r="28" spans="1:16" ht="20.100000000000001" customHeight="1" x14ac:dyDescent="0.15">
      <c r="D28" s="84"/>
      <c r="E28" s="84"/>
      <c r="F28" s="84"/>
      <c r="G28" s="84"/>
      <c r="H28" s="84"/>
      <c r="J28" s="105" t="s">
        <v>93</v>
      </c>
      <c r="K28" s="106"/>
      <c r="L28" s="47" t="str">
        <f>IF($E16="","",$E16)</f>
        <v>青</v>
      </c>
      <c r="N28" s="105" t="s">
        <v>93</v>
      </c>
      <c r="O28" s="106"/>
      <c r="P28" s="47" t="str">
        <f>IF($H16="","",$H16)</f>
        <v>ピンク</v>
      </c>
    </row>
    <row r="29" spans="1:16" ht="20.100000000000001" customHeight="1" x14ac:dyDescent="0.15">
      <c r="D29" s="84"/>
      <c r="E29" s="84"/>
      <c r="F29" s="84"/>
      <c r="G29" s="84"/>
      <c r="H29" s="84"/>
      <c r="J29" s="105" t="s">
        <v>94</v>
      </c>
      <c r="K29" s="106"/>
      <c r="L29" s="47" t="str">
        <f>IF($E17="","",$E17)</f>
        <v>紫</v>
      </c>
      <c r="N29" s="105" t="s">
        <v>94</v>
      </c>
      <c r="O29" s="106"/>
      <c r="P29" s="47" t="str">
        <f>IF($H17="","",$H17)</f>
        <v>灰</v>
      </c>
    </row>
    <row r="30" spans="1:16" ht="20.100000000000001" customHeight="1" thickBot="1" x14ac:dyDescent="0.2">
      <c r="J30" s="103" t="s">
        <v>95</v>
      </c>
      <c r="K30" s="104"/>
      <c r="L30" s="48" t="str">
        <f>IF($E18="","",$E18)</f>
        <v>赤</v>
      </c>
      <c r="N30" s="103" t="s">
        <v>95</v>
      </c>
      <c r="O30" s="104"/>
      <c r="P30" s="48" t="str">
        <f>IF($H18="","",$H18)</f>
        <v>黄色</v>
      </c>
    </row>
    <row r="32" spans="1:16" s="58" customFormat="1" ht="16.5" customHeight="1" x14ac:dyDescent="0.15">
      <c r="A32" s="51"/>
      <c r="B32" s="51"/>
      <c r="C32" s="65"/>
      <c r="D32" s="86"/>
      <c r="E32" s="86"/>
      <c r="F32" s="86"/>
      <c r="G32" s="86"/>
      <c r="H32" s="86"/>
      <c r="I32" s="86"/>
      <c r="J32" s="57"/>
    </row>
    <row r="33" spans="1:10" s="58" customFormat="1" x14ac:dyDescent="0.15">
      <c r="A33" s="51"/>
      <c r="B33" s="51"/>
      <c r="C33" s="65"/>
      <c r="D33" s="86"/>
      <c r="E33" s="86"/>
      <c r="F33" s="86"/>
      <c r="G33" s="86"/>
      <c r="H33" s="86"/>
      <c r="I33" s="86"/>
    </row>
    <row r="34" spans="1:10" s="58" customFormat="1" ht="14.1" customHeight="1" x14ac:dyDescent="0.15">
      <c r="A34" s="51"/>
      <c r="B34" s="51"/>
      <c r="C34" s="65"/>
      <c r="D34" s="86"/>
      <c r="E34" s="86"/>
      <c r="F34" s="86"/>
      <c r="G34" s="86"/>
      <c r="H34" s="86"/>
      <c r="I34" s="86"/>
      <c r="J34" s="66"/>
    </row>
    <row r="35" spans="1:10" s="58" customFormat="1" ht="14.1" customHeight="1" x14ac:dyDescent="0.15">
      <c r="A35" s="51"/>
      <c r="B35" s="51"/>
      <c r="C35" s="65"/>
      <c r="D35" s="86"/>
      <c r="E35" s="86"/>
      <c r="F35" s="86"/>
      <c r="G35" s="86"/>
      <c r="H35" s="86"/>
      <c r="I35" s="86"/>
      <c r="J35" s="66"/>
    </row>
    <row r="36" spans="1:10" s="58" customFormat="1" ht="14.1" customHeight="1" x14ac:dyDescent="0.15">
      <c r="A36" s="51"/>
      <c r="B36" s="51"/>
      <c r="C36" s="65"/>
      <c r="D36" s="86"/>
      <c r="E36" s="86"/>
      <c r="F36" s="86"/>
      <c r="G36" s="86"/>
      <c r="H36" s="86"/>
      <c r="I36" s="86"/>
      <c r="J36" s="67"/>
    </row>
    <row r="37" spans="1:10" s="58" customFormat="1" ht="14.1" customHeight="1" x14ac:dyDescent="0.15">
      <c r="A37" s="51"/>
      <c r="B37" s="51"/>
      <c r="C37" s="65"/>
      <c r="D37" s="86"/>
      <c r="E37" s="86"/>
      <c r="F37" s="86"/>
      <c r="G37" s="86"/>
      <c r="H37" s="86"/>
      <c r="I37" s="86"/>
      <c r="J37" s="67"/>
    </row>
    <row r="38" spans="1:10" s="58" customFormat="1" ht="14.1" customHeight="1" x14ac:dyDescent="0.15">
      <c r="A38" s="51"/>
      <c r="B38" s="51"/>
      <c r="C38" s="65"/>
      <c r="D38" s="86"/>
      <c r="E38" s="86"/>
      <c r="F38" s="86"/>
      <c r="G38" s="86"/>
      <c r="H38" s="86"/>
      <c r="I38" s="86"/>
      <c r="J38" s="68"/>
    </row>
    <row r="39" spans="1:10" s="58" customFormat="1" ht="14.1" customHeight="1" x14ac:dyDescent="0.15">
      <c r="A39" s="51"/>
      <c r="B39" s="51"/>
      <c r="C39" s="65"/>
      <c r="D39" s="86"/>
      <c r="E39" s="86"/>
      <c r="F39" s="86"/>
      <c r="G39" s="86"/>
      <c r="H39" s="86"/>
      <c r="I39" s="86"/>
      <c r="J39" s="69"/>
    </row>
    <row r="40" spans="1:10" s="58" customFormat="1" ht="14.1" customHeight="1" x14ac:dyDescent="0.15">
      <c r="A40" s="51"/>
      <c r="B40" s="51"/>
      <c r="C40" s="65"/>
      <c r="D40" s="86"/>
      <c r="E40" s="86"/>
      <c r="F40" s="86"/>
      <c r="G40" s="86"/>
      <c r="H40" s="86"/>
      <c r="I40" s="86"/>
      <c r="J40" s="69"/>
    </row>
    <row r="41" spans="1:10" s="58" customFormat="1" ht="14.1" customHeight="1" x14ac:dyDescent="0.15">
      <c r="A41" s="51"/>
      <c r="B41" s="51"/>
      <c r="C41" s="65"/>
      <c r="D41" s="86"/>
      <c r="E41" s="86"/>
      <c r="F41" s="86"/>
      <c r="G41" s="86"/>
      <c r="H41" s="86"/>
      <c r="I41" s="86"/>
      <c r="J41" s="68"/>
    </row>
    <row r="42" spans="1:10" s="58" customFormat="1" ht="11.1" customHeight="1" x14ac:dyDescent="0.15">
      <c r="A42" s="51"/>
      <c r="B42" s="51"/>
      <c r="C42" s="65"/>
      <c r="D42" s="86"/>
      <c r="E42" s="86"/>
      <c r="F42" s="86"/>
      <c r="G42" s="86"/>
      <c r="H42" s="86"/>
      <c r="I42" s="86"/>
      <c r="J42" s="70"/>
    </row>
    <row r="43" spans="1:10" s="58" customFormat="1" ht="14.1" customHeight="1" x14ac:dyDescent="0.15">
      <c r="A43" s="51"/>
      <c r="B43" s="51"/>
      <c r="C43" s="65"/>
      <c r="D43" s="86"/>
      <c r="E43" s="86"/>
      <c r="F43" s="86"/>
      <c r="G43" s="86"/>
      <c r="H43" s="86"/>
      <c r="I43" s="86"/>
      <c r="J43" s="71"/>
    </row>
    <row r="44" spans="1:10" s="58" customFormat="1" ht="14.1" customHeight="1" x14ac:dyDescent="0.15">
      <c r="A44" s="51"/>
      <c r="B44" s="51"/>
      <c r="C44" s="65"/>
      <c r="D44" s="86"/>
      <c r="E44" s="86"/>
      <c r="F44" s="86"/>
      <c r="G44" s="86"/>
      <c r="H44" s="86"/>
      <c r="I44" s="86"/>
      <c r="J44" s="71"/>
    </row>
    <row r="45" spans="1:10" s="58" customFormat="1" ht="14.1" customHeight="1" x14ac:dyDescent="0.15">
      <c r="A45" s="51"/>
      <c r="B45" s="51"/>
      <c r="C45" s="65"/>
      <c r="D45" s="86"/>
      <c r="E45" s="86"/>
      <c r="F45" s="86"/>
      <c r="G45" s="86"/>
      <c r="H45" s="86"/>
      <c r="I45" s="86"/>
      <c r="J45" s="72"/>
    </row>
    <row r="46" spans="1:10" s="58" customFormat="1" ht="14.1" customHeight="1" x14ac:dyDescent="0.15">
      <c r="A46" s="51"/>
      <c r="B46" s="51"/>
      <c r="C46" s="65"/>
      <c r="D46" s="86"/>
      <c r="E46" s="86"/>
      <c r="F46" s="86"/>
      <c r="G46" s="86"/>
      <c r="H46" s="86"/>
      <c r="I46" s="86"/>
      <c r="J46" s="72"/>
    </row>
    <row r="47" spans="1:10" s="58" customFormat="1" ht="14.1" customHeight="1" x14ac:dyDescent="0.15">
      <c r="A47" s="51"/>
      <c r="B47" s="51"/>
      <c r="C47" s="65"/>
      <c r="D47" s="86"/>
      <c r="E47" s="86"/>
      <c r="F47" s="86"/>
      <c r="G47" s="86"/>
      <c r="H47" s="86"/>
      <c r="I47" s="86"/>
      <c r="J47" s="68"/>
    </row>
    <row r="48" spans="1:10" s="58" customFormat="1" ht="14.1" customHeight="1" x14ac:dyDescent="0.15">
      <c r="A48" s="51"/>
      <c r="B48" s="51"/>
      <c r="C48" s="65"/>
      <c r="D48" s="86"/>
      <c r="E48" s="86"/>
      <c r="F48" s="86"/>
      <c r="G48" s="86"/>
      <c r="H48" s="86"/>
      <c r="I48" s="86"/>
      <c r="J48" s="69"/>
    </row>
    <row r="49" spans="1:10" s="58" customFormat="1" ht="14.1" customHeight="1" x14ac:dyDescent="0.15">
      <c r="A49" s="51"/>
      <c r="B49" s="51"/>
      <c r="C49" s="65"/>
      <c r="D49" s="86"/>
      <c r="E49" s="86"/>
      <c r="F49" s="86"/>
      <c r="G49" s="86"/>
      <c r="H49" s="86"/>
      <c r="I49" s="86"/>
      <c r="J49" s="69"/>
    </row>
    <row r="50" spans="1:10" s="58" customFormat="1" ht="14.1" customHeight="1" x14ac:dyDescent="0.15">
      <c r="A50" s="51"/>
      <c r="B50" s="51"/>
      <c r="C50" s="65"/>
      <c r="D50" s="86"/>
      <c r="E50" s="86"/>
      <c r="F50" s="86"/>
      <c r="G50" s="86"/>
      <c r="H50" s="86"/>
      <c r="I50" s="86"/>
      <c r="J50" s="68"/>
    </row>
  </sheetData>
  <sheetProtection sheet="1"/>
  <mergeCells count="29">
    <mergeCell ref="J30:K30"/>
    <mergeCell ref="N30:O30"/>
    <mergeCell ref="J27:K27"/>
    <mergeCell ref="N27:O27"/>
    <mergeCell ref="J28:K28"/>
    <mergeCell ref="N28:O28"/>
    <mergeCell ref="J29:K29"/>
    <mergeCell ref="N29:O29"/>
    <mergeCell ref="J26:L26"/>
    <mergeCell ref="N26:P26"/>
    <mergeCell ref="D5:I5"/>
    <mergeCell ref="F6:I6"/>
    <mergeCell ref="F7:I7"/>
    <mergeCell ref="D8:I8"/>
    <mergeCell ref="D9:I9"/>
    <mergeCell ref="D14:I14"/>
    <mergeCell ref="D19:I19"/>
    <mergeCell ref="D21:I21"/>
    <mergeCell ref="J21:L21"/>
    <mergeCell ref="N21:P21"/>
    <mergeCell ref="A24:I24"/>
    <mergeCell ref="F4:I4"/>
    <mergeCell ref="J4:K4"/>
    <mergeCell ref="N4:O4"/>
    <mergeCell ref="A1:I1"/>
    <mergeCell ref="A2:I2"/>
    <mergeCell ref="J2:L2"/>
    <mergeCell ref="N2:P2"/>
    <mergeCell ref="D3:I3"/>
  </mergeCells>
  <phoneticPr fontId="35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L37"/>
  <sheetViews>
    <sheetView zoomScale="60" zoomScaleNormal="60" workbookViewId="0">
      <selection activeCell="D33" sqref="D33"/>
    </sheetView>
  </sheetViews>
  <sheetFormatPr defaultColWidth="9" defaultRowHeight="13.5" x14ac:dyDescent="0.15"/>
  <cols>
    <col min="1" max="1" width="5" customWidth="1"/>
    <col min="2" max="11" width="9.375" customWidth="1"/>
  </cols>
  <sheetData>
    <row r="2" spans="1:12" ht="28.5" customHeight="1" x14ac:dyDescent="0.15">
      <c r="B2" s="12"/>
      <c r="C2" s="13"/>
      <c r="D2" s="15"/>
      <c r="E2" s="15"/>
      <c r="F2" s="15"/>
      <c r="G2" s="16"/>
      <c r="H2" s="15"/>
      <c r="I2" s="15"/>
      <c r="J2" s="10"/>
    </row>
    <row r="3" spans="1:12" ht="28.5" customHeight="1" x14ac:dyDescent="0.15">
      <c r="B3" s="12"/>
      <c r="C3" s="13"/>
      <c r="D3" s="14"/>
      <c r="E3" s="15"/>
      <c r="F3" s="15"/>
      <c r="G3" s="16"/>
      <c r="H3" s="15"/>
      <c r="I3" s="15"/>
      <c r="J3" s="10"/>
    </row>
    <row r="5" spans="1:12" ht="40.5" customHeight="1" thickBot="1" x14ac:dyDescent="0.2">
      <c r="B5" s="121" t="s">
        <v>148</v>
      </c>
      <c r="C5" s="121"/>
      <c r="D5" s="121"/>
      <c r="E5" s="121"/>
      <c r="F5" s="121"/>
      <c r="G5" s="121"/>
      <c r="H5" s="121"/>
      <c r="I5" s="121"/>
      <c r="J5" s="121"/>
      <c r="K5" s="121"/>
      <c r="L5" s="9"/>
    </row>
    <row r="6" spans="1:12" ht="34.5" customHeight="1" thickTop="1" thickBot="1" x14ac:dyDescent="0.2">
      <c r="A6" s="81"/>
      <c r="B6" s="82" t="s">
        <v>2</v>
      </c>
      <c r="C6" s="122" t="str">
        <f>IF(初期入力!E4="","",VLOOKUP(初期入力!E4,初期入力!$A$4:$C$21,3))</f>
        <v/>
      </c>
      <c r="D6" s="123"/>
      <c r="E6" s="123"/>
      <c r="F6" s="123"/>
      <c r="G6" s="124"/>
      <c r="H6" s="125" t="s">
        <v>57</v>
      </c>
      <c r="I6" s="125"/>
      <c r="J6" s="29">
        <f>+初期入力!E6</f>
        <v>0</v>
      </c>
      <c r="K6" s="17" t="s">
        <v>58</v>
      </c>
      <c r="L6" s="11"/>
    </row>
    <row r="7" spans="1:12" ht="30" customHeight="1" thickTop="1" x14ac:dyDescent="0.15">
      <c r="A7" s="81"/>
      <c r="B7" s="22" t="s">
        <v>59</v>
      </c>
      <c r="C7" s="126" t="str">
        <f>IF(初期入力!E10="","",+初期入力!E10)</f>
        <v/>
      </c>
      <c r="D7" s="127" t="e">
        <f>+#REF!</f>
        <v>#REF!</v>
      </c>
      <c r="E7" s="127" t="e">
        <f>+#REF!</f>
        <v>#REF!</v>
      </c>
      <c r="F7" s="127" t="e">
        <f>+#REF!</f>
        <v>#REF!</v>
      </c>
      <c r="G7" s="128" t="e">
        <f>+#REF!</f>
        <v>#REF!</v>
      </c>
      <c r="H7" s="129" t="s">
        <v>60</v>
      </c>
      <c r="I7" s="130"/>
      <c r="J7" s="130"/>
      <c r="K7" s="131"/>
    </row>
    <row r="8" spans="1:12" ht="30" customHeight="1" x14ac:dyDescent="0.15">
      <c r="A8" s="81"/>
      <c r="B8" s="23" t="s">
        <v>61</v>
      </c>
      <c r="C8" s="126" t="str">
        <f>IF(初期入力!E11="","",+初期入力!E11)</f>
        <v/>
      </c>
      <c r="D8" s="127" t="e">
        <f>+#REF!</f>
        <v>#REF!</v>
      </c>
      <c r="E8" s="127" t="e">
        <f>+#REF!</f>
        <v>#REF!</v>
      </c>
      <c r="F8" s="127" t="e">
        <f>+#REF!</f>
        <v>#REF!</v>
      </c>
      <c r="G8" s="128" t="e">
        <f>+#REF!</f>
        <v>#REF!</v>
      </c>
      <c r="H8" s="3" t="s">
        <v>62</v>
      </c>
      <c r="I8" s="27" t="str">
        <f>IF(初期入力!E15="","",+初期入力!E15)</f>
        <v/>
      </c>
      <c r="J8" s="35" t="s">
        <v>63</v>
      </c>
      <c r="K8" s="28" t="str">
        <f>IF(初期入力!E16="","",+初期入力!E16)</f>
        <v/>
      </c>
    </row>
    <row r="9" spans="1:12" ht="30" customHeight="1" x14ac:dyDescent="0.15">
      <c r="A9" s="81"/>
      <c r="B9" s="24"/>
      <c r="C9" s="126" t="str">
        <f>IF(初期入力!E12="","",+初期入力!E12)</f>
        <v/>
      </c>
      <c r="D9" s="127" t="e">
        <f>+#REF!</f>
        <v>#REF!</v>
      </c>
      <c r="E9" s="127" t="e">
        <f>+#REF!</f>
        <v>#REF!</v>
      </c>
      <c r="F9" s="127" t="e">
        <f>+#REF!</f>
        <v>#REF!</v>
      </c>
      <c r="G9" s="128" t="e">
        <f>+#REF!</f>
        <v>#REF!</v>
      </c>
      <c r="H9" s="3" t="s">
        <v>64</v>
      </c>
      <c r="I9" s="27" t="str">
        <f>IF(初期入力!E17="","",+初期入力!E17)</f>
        <v/>
      </c>
      <c r="J9" s="35" t="s">
        <v>63</v>
      </c>
      <c r="K9" s="28" t="str">
        <f>IF(初期入力!E18="","",+初期入力!E18)</f>
        <v/>
      </c>
    </row>
    <row r="10" spans="1:12" ht="30" customHeight="1" thickBot="1" x14ac:dyDescent="0.2">
      <c r="B10" s="83"/>
      <c r="C10" s="132" t="str">
        <f>IF(初期入力!E13="","",+初期入力!E13)</f>
        <v/>
      </c>
      <c r="D10" s="133" t="e">
        <f>+#REF!</f>
        <v>#REF!</v>
      </c>
      <c r="E10" s="133" t="e">
        <f>+#REF!</f>
        <v>#REF!</v>
      </c>
      <c r="F10" s="133" t="e">
        <f>+#REF!</f>
        <v>#REF!</v>
      </c>
      <c r="G10" s="134" t="e">
        <f>+#REF!</f>
        <v>#REF!</v>
      </c>
      <c r="H10" s="32"/>
      <c r="I10" s="135"/>
      <c r="J10" s="135"/>
      <c r="K10" s="136"/>
    </row>
    <row r="11" spans="1:12" ht="30" customHeight="1" thickTop="1" thickBot="1" x14ac:dyDescent="0.2">
      <c r="B11" s="30" t="s">
        <v>1</v>
      </c>
      <c r="C11" s="137" t="s">
        <v>65</v>
      </c>
      <c r="D11" s="137"/>
      <c r="E11" s="137"/>
      <c r="F11" s="137"/>
      <c r="G11" s="137"/>
      <c r="H11" s="137"/>
      <c r="I11" s="31" t="s">
        <v>66</v>
      </c>
      <c r="J11" s="138" t="s">
        <v>67</v>
      </c>
      <c r="K11" s="139"/>
    </row>
    <row r="12" spans="1:12" ht="31.5" customHeight="1" thickTop="1" x14ac:dyDescent="0.15">
      <c r="B12" s="25">
        <v>1</v>
      </c>
      <c r="C12" s="118" t="str">
        <f>IF(初期入力!L6="","",+初期入力!L6)</f>
        <v/>
      </c>
      <c r="D12" s="118"/>
      <c r="E12" s="118"/>
      <c r="F12" s="118"/>
      <c r="G12" s="118"/>
      <c r="H12" s="118"/>
      <c r="I12" s="26" t="str">
        <f>IF(初期入力!K6="","",+初期入力!K6)</f>
        <v/>
      </c>
      <c r="J12" s="119"/>
      <c r="K12" s="120"/>
    </row>
    <row r="13" spans="1:12" ht="31.5" customHeight="1" x14ac:dyDescent="0.15">
      <c r="B13" s="18">
        <v>2</v>
      </c>
      <c r="C13" s="140" t="str">
        <f>IF(初期入力!L7="","",+初期入力!L7)</f>
        <v/>
      </c>
      <c r="D13" s="140"/>
      <c r="E13" s="140"/>
      <c r="F13" s="140"/>
      <c r="G13" s="140"/>
      <c r="H13" s="140"/>
      <c r="I13" s="20" t="str">
        <f>IF(初期入力!K7="","",+初期入力!K7)</f>
        <v/>
      </c>
      <c r="J13" s="141"/>
      <c r="K13" s="142"/>
    </row>
    <row r="14" spans="1:12" ht="31.5" customHeight="1" x14ac:dyDescent="0.15">
      <c r="B14" s="18">
        <v>3</v>
      </c>
      <c r="C14" s="140" t="str">
        <f>IF(初期入力!L8="","",+初期入力!L8)</f>
        <v/>
      </c>
      <c r="D14" s="140"/>
      <c r="E14" s="140"/>
      <c r="F14" s="140"/>
      <c r="G14" s="140"/>
      <c r="H14" s="140"/>
      <c r="I14" s="20" t="str">
        <f>IF(初期入力!K8="","",+初期入力!K8)</f>
        <v/>
      </c>
      <c r="J14" s="141"/>
      <c r="K14" s="142"/>
    </row>
    <row r="15" spans="1:12" ht="31.5" customHeight="1" x14ac:dyDescent="0.15">
      <c r="B15" s="18">
        <v>4</v>
      </c>
      <c r="C15" s="140" t="str">
        <f>IF(初期入力!L9="","",+初期入力!L9)</f>
        <v/>
      </c>
      <c r="D15" s="140"/>
      <c r="E15" s="140"/>
      <c r="F15" s="140"/>
      <c r="G15" s="140"/>
      <c r="H15" s="140"/>
      <c r="I15" s="20" t="str">
        <f>IF(初期入力!K9="","",+初期入力!K9)</f>
        <v/>
      </c>
      <c r="J15" s="141"/>
      <c r="K15" s="142"/>
    </row>
    <row r="16" spans="1:12" ht="31.5" customHeight="1" x14ac:dyDescent="0.15">
      <c r="B16" s="18">
        <v>5</v>
      </c>
      <c r="C16" s="140" t="str">
        <f>IF(初期入力!L10="","",+初期入力!L10)</f>
        <v/>
      </c>
      <c r="D16" s="140"/>
      <c r="E16" s="140"/>
      <c r="F16" s="140"/>
      <c r="G16" s="140"/>
      <c r="H16" s="140"/>
      <c r="I16" s="20" t="str">
        <f>IF(初期入力!K10="","",+初期入力!K10)</f>
        <v/>
      </c>
      <c r="J16" s="141"/>
      <c r="K16" s="142"/>
    </row>
    <row r="17" spans="1:11" ht="31.5" customHeight="1" x14ac:dyDescent="0.15">
      <c r="B17" s="18">
        <v>6</v>
      </c>
      <c r="C17" s="140" t="str">
        <f>IF(初期入力!L11="","",+初期入力!L11)</f>
        <v/>
      </c>
      <c r="D17" s="140"/>
      <c r="E17" s="140"/>
      <c r="F17" s="140"/>
      <c r="G17" s="140"/>
      <c r="H17" s="140"/>
      <c r="I17" s="20" t="str">
        <f>IF(初期入力!K11="","",+初期入力!K11)</f>
        <v/>
      </c>
      <c r="J17" s="141"/>
      <c r="K17" s="142"/>
    </row>
    <row r="18" spans="1:11" ht="31.5" customHeight="1" x14ac:dyDescent="0.15">
      <c r="B18" s="18">
        <v>7</v>
      </c>
      <c r="C18" s="140" t="str">
        <f>IF(初期入力!L12="","",+初期入力!L12)</f>
        <v/>
      </c>
      <c r="D18" s="140"/>
      <c r="E18" s="140"/>
      <c r="F18" s="140"/>
      <c r="G18" s="140"/>
      <c r="H18" s="140"/>
      <c r="I18" s="20" t="str">
        <f>IF(初期入力!K12="","",+初期入力!K12)</f>
        <v/>
      </c>
      <c r="J18" s="141"/>
      <c r="K18" s="142"/>
    </row>
    <row r="19" spans="1:11" ht="31.5" customHeight="1" x14ac:dyDescent="0.15">
      <c r="B19" s="18">
        <v>8</v>
      </c>
      <c r="C19" s="140" t="str">
        <f>IF(初期入力!L13="","",+初期入力!L13)</f>
        <v/>
      </c>
      <c r="D19" s="140"/>
      <c r="E19" s="140"/>
      <c r="F19" s="140"/>
      <c r="G19" s="140"/>
      <c r="H19" s="140"/>
      <c r="I19" s="20" t="str">
        <f>IF(初期入力!K13="","",+初期入力!K13)</f>
        <v/>
      </c>
      <c r="J19" s="141"/>
      <c r="K19" s="142"/>
    </row>
    <row r="20" spans="1:11" ht="31.5" customHeight="1" x14ac:dyDescent="0.15">
      <c r="B20" s="18">
        <v>9</v>
      </c>
      <c r="C20" s="140" t="str">
        <f>IF(初期入力!L14="","",+初期入力!L14)</f>
        <v/>
      </c>
      <c r="D20" s="140"/>
      <c r="E20" s="140"/>
      <c r="F20" s="140"/>
      <c r="G20" s="140"/>
      <c r="H20" s="140"/>
      <c r="I20" s="20" t="str">
        <f>IF(初期入力!K14="","",+初期入力!K14)</f>
        <v/>
      </c>
      <c r="J20" s="141"/>
      <c r="K20" s="142"/>
    </row>
    <row r="21" spans="1:11" ht="31.5" customHeight="1" x14ac:dyDescent="0.15">
      <c r="B21" s="18">
        <v>10</v>
      </c>
      <c r="C21" s="140" t="str">
        <f>IF(初期入力!L15="","",+初期入力!L15)</f>
        <v/>
      </c>
      <c r="D21" s="140"/>
      <c r="E21" s="140"/>
      <c r="F21" s="140"/>
      <c r="G21" s="140"/>
      <c r="H21" s="140"/>
      <c r="I21" s="20" t="str">
        <f>IF(初期入力!K15="","",+初期入力!K15)</f>
        <v/>
      </c>
      <c r="J21" s="141"/>
      <c r="K21" s="142"/>
    </row>
    <row r="22" spans="1:11" ht="31.5" customHeight="1" x14ac:dyDescent="0.15">
      <c r="B22" s="18">
        <v>11</v>
      </c>
      <c r="C22" s="140" t="str">
        <f>IF(初期入力!L16="","",+初期入力!L16)</f>
        <v/>
      </c>
      <c r="D22" s="140"/>
      <c r="E22" s="140"/>
      <c r="F22" s="140"/>
      <c r="G22" s="140"/>
      <c r="H22" s="140"/>
      <c r="I22" s="20" t="str">
        <f>IF(初期入力!K16="","",+初期入力!K16)</f>
        <v/>
      </c>
      <c r="J22" s="141"/>
      <c r="K22" s="142"/>
    </row>
    <row r="23" spans="1:11" ht="31.5" customHeight="1" x14ac:dyDescent="0.15">
      <c r="B23" s="18">
        <v>12</v>
      </c>
      <c r="C23" s="140" t="str">
        <f>IF(初期入力!L17="","",+初期入力!L17)</f>
        <v/>
      </c>
      <c r="D23" s="140"/>
      <c r="E23" s="140"/>
      <c r="F23" s="140"/>
      <c r="G23" s="140"/>
      <c r="H23" s="140"/>
      <c r="I23" s="20" t="str">
        <f>IF(初期入力!K17="","",+初期入力!K17)</f>
        <v/>
      </c>
      <c r="J23" s="141"/>
      <c r="K23" s="142"/>
    </row>
    <row r="24" spans="1:11" ht="31.5" customHeight="1" x14ac:dyDescent="0.15">
      <c r="B24" s="18">
        <v>13</v>
      </c>
      <c r="C24" s="140" t="str">
        <f>IF(初期入力!L18="","",+初期入力!L18)</f>
        <v/>
      </c>
      <c r="D24" s="140"/>
      <c r="E24" s="140"/>
      <c r="F24" s="140"/>
      <c r="G24" s="140"/>
      <c r="H24" s="140"/>
      <c r="I24" s="20" t="str">
        <f>IF(初期入力!K18="","",+初期入力!K18)</f>
        <v/>
      </c>
      <c r="J24" s="141"/>
      <c r="K24" s="142"/>
    </row>
    <row r="25" spans="1:11" ht="31.5" customHeight="1" x14ac:dyDescent="0.15">
      <c r="B25" s="18">
        <v>14</v>
      </c>
      <c r="C25" s="140" t="str">
        <f>IF(初期入力!L19="","",+初期入力!L19)</f>
        <v/>
      </c>
      <c r="D25" s="140"/>
      <c r="E25" s="140"/>
      <c r="F25" s="140"/>
      <c r="G25" s="140"/>
      <c r="H25" s="140"/>
      <c r="I25" s="20" t="str">
        <f>IF(初期入力!K19="","",+初期入力!K19)</f>
        <v/>
      </c>
      <c r="J25" s="141"/>
      <c r="K25" s="142"/>
    </row>
    <row r="26" spans="1:11" ht="31.5" customHeight="1" thickBot="1" x14ac:dyDescent="0.2">
      <c r="B26" s="19">
        <v>15</v>
      </c>
      <c r="C26" s="145" t="str">
        <f>IF(初期入力!L20="","",+初期入力!L20)</f>
        <v/>
      </c>
      <c r="D26" s="145"/>
      <c r="E26" s="145"/>
      <c r="F26" s="145"/>
      <c r="G26" s="145"/>
      <c r="H26" s="145"/>
      <c r="I26" s="21" t="str">
        <f>IF(初期入力!K20="","",+初期入力!K20)</f>
        <v/>
      </c>
      <c r="J26" s="146"/>
      <c r="K26" s="147"/>
    </row>
    <row r="27" spans="1:11" ht="30" customHeight="1" thickTop="1" x14ac:dyDescent="0.15">
      <c r="A27" s="2"/>
      <c r="B27" s="148" t="s">
        <v>68</v>
      </c>
      <c r="C27" s="148"/>
      <c r="D27" s="148"/>
      <c r="E27" s="148"/>
      <c r="F27" s="148"/>
      <c r="G27" s="148"/>
      <c r="H27" s="148"/>
      <c r="I27" s="148"/>
      <c r="J27" s="148"/>
      <c r="K27" s="148"/>
    </row>
    <row r="28" spans="1:11" ht="15" customHeight="1" x14ac:dyDescent="0.15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30" customHeight="1" x14ac:dyDescent="0.15">
      <c r="B29" s="5" t="s">
        <v>69</v>
      </c>
      <c r="C29" s="7">
        <f>COUNT(I12:I26)</f>
        <v>0</v>
      </c>
      <c r="D29" s="6" t="s">
        <v>70</v>
      </c>
      <c r="E29" s="6" t="s">
        <v>71</v>
      </c>
      <c r="F29" s="6" t="s">
        <v>147</v>
      </c>
      <c r="G29" s="6" t="s">
        <v>72</v>
      </c>
      <c r="H29" s="149">
        <f>IF(C29="","",+C29*1000)</f>
        <v>0</v>
      </c>
      <c r="I29" s="149"/>
      <c r="J29" s="150" t="s">
        <v>73</v>
      </c>
      <c r="K29" s="150"/>
    </row>
    <row r="30" spans="1:11" ht="30" customHeight="1" x14ac:dyDescent="0.15">
      <c r="B30" s="1" t="s">
        <v>74</v>
      </c>
      <c r="C30" s="4"/>
      <c r="D30" s="4"/>
      <c r="E30" s="4"/>
      <c r="F30" s="4"/>
      <c r="G30" s="4"/>
      <c r="H30" s="4"/>
      <c r="I30" s="4"/>
      <c r="J30" s="4"/>
      <c r="K30" s="4"/>
    </row>
    <row r="31" spans="1:11" ht="15" customHeight="1" x14ac:dyDescent="0.15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30" customHeight="1" x14ac:dyDescent="0.15">
      <c r="B32" s="4"/>
      <c r="C32" s="4"/>
      <c r="D32" s="144" t="s">
        <v>149</v>
      </c>
      <c r="E32" s="144"/>
      <c r="F32" s="87"/>
      <c r="G32" s="1" t="s">
        <v>75</v>
      </c>
      <c r="H32" s="4"/>
      <c r="I32" s="4"/>
      <c r="J32" s="4"/>
      <c r="K32" s="4"/>
    </row>
    <row r="33" spans="2:11" ht="15" customHeight="1" x14ac:dyDescent="0.15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2:11" ht="30" customHeight="1" thickBot="1" x14ac:dyDescent="0.2">
      <c r="B34" s="4"/>
      <c r="C34" s="4"/>
      <c r="D34" s="143" t="str">
        <f>+C6</f>
        <v/>
      </c>
      <c r="E34" s="143"/>
      <c r="F34" s="143"/>
      <c r="G34" s="143"/>
      <c r="H34" s="34" t="s">
        <v>76</v>
      </c>
      <c r="I34" s="143" t="str">
        <f>IF(初期入力!E20="","",+初期入力!E20)</f>
        <v/>
      </c>
      <c r="J34" s="143" t="e">
        <f>IF(#REF!="","",+#REF!)</f>
        <v>#REF!</v>
      </c>
      <c r="K34" s="33" t="s">
        <v>77</v>
      </c>
    </row>
    <row r="37" spans="2:11" x14ac:dyDescent="0.15">
      <c r="C37" s="8"/>
    </row>
  </sheetData>
  <sheetProtection sheet="1"/>
  <mergeCells count="47">
    <mergeCell ref="D34:G34"/>
    <mergeCell ref="D32:E32"/>
    <mergeCell ref="I34:J34"/>
    <mergeCell ref="C25:H25"/>
    <mergeCell ref="J25:K25"/>
    <mergeCell ref="C26:H26"/>
    <mergeCell ref="J26:K26"/>
    <mergeCell ref="B27:K27"/>
    <mergeCell ref="H29:I29"/>
    <mergeCell ref="J29:K29"/>
    <mergeCell ref="C22:H22"/>
    <mergeCell ref="J22:K22"/>
    <mergeCell ref="C23:H23"/>
    <mergeCell ref="J23:K23"/>
    <mergeCell ref="C24:H24"/>
    <mergeCell ref="J24:K24"/>
    <mergeCell ref="C19:H19"/>
    <mergeCell ref="J19:K19"/>
    <mergeCell ref="C20:H20"/>
    <mergeCell ref="J20:K20"/>
    <mergeCell ref="C21:H21"/>
    <mergeCell ref="J21:K21"/>
    <mergeCell ref="C16:H16"/>
    <mergeCell ref="J16:K16"/>
    <mergeCell ref="C17:H17"/>
    <mergeCell ref="J17:K17"/>
    <mergeCell ref="C18:H18"/>
    <mergeCell ref="J18:K18"/>
    <mergeCell ref="C13:H13"/>
    <mergeCell ref="J13:K13"/>
    <mergeCell ref="C14:H14"/>
    <mergeCell ref="J14:K14"/>
    <mergeCell ref="C15:H15"/>
    <mergeCell ref="J15:K15"/>
    <mergeCell ref="C12:H12"/>
    <mergeCell ref="J12:K12"/>
    <mergeCell ref="B5:K5"/>
    <mergeCell ref="C6:G6"/>
    <mergeCell ref="H6:I6"/>
    <mergeCell ref="C7:G7"/>
    <mergeCell ref="H7:K7"/>
    <mergeCell ref="C8:G8"/>
    <mergeCell ref="C9:G9"/>
    <mergeCell ref="C10:G10"/>
    <mergeCell ref="I10:K10"/>
    <mergeCell ref="C11:H11"/>
    <mergeCell ref="J11:K11"/>
  </mergeCells>
  <phoneticPr fontId="35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2" firstPageNumber="4294963191" fitToWidth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L37"/>
  <sheetViews>
    <sheetView zoomScale="60" zoomScaleNormal="60" workbookViewId="0">
      <selection activeCell="D33" sqref="D33"/>
    </sheetView>
  </sheetViews>
  <sheetFormatPr defaultColWidth="9" defaultRowHeight="13.5" x14ac:dyDescent="0.15"/>
  <cols>
    <col min="1" max="1" width="5" customWidth="1"/>
    <col min="2" max="11" width="9.375" customWidth="1"/>
  </cols>
  <sheetData>
    <row r="2" spans="1:12" ht="28.5" customHeight="1" x14ac:dyDescent="0.15">
      <c r="B2" s="12"/>
      <c r="C2" s="13"/>
      <c r="D2" s="15"/>
      <c r="E2" s="15"/>
      <c r="F2" s="15"/>
      <c r="G2" s="16"/>
      <c r="H2" s="15"/>
      <c r="I2" s="15"/>
      <c r="J2" s="10"/>
    </row>
    <row r="3" spans="1:12" ht="28.5" customHeight="1" x14ac:dyDescent="0.15">
      <c r="B3" s="12"/>
      <c r="C3" s="13"/>
      <c r="D3" s="14"/>
      <c r="E3" s="15"/>
      <c r="F3" s="15"/>
      <c r="G3" s="16"/>
      <c r="H3" s="15"/>
      <c r="I3" s="15"/>
      <c r="J3" s="10"/>
    </row>
    <row r="5" spans="1:12" ht="40.5" customHeight="1" x14ac:dyDescent="0.15">
      <c r="B5" s="121" t="s">
        <v>150</v>
      </c>
      <c r="C5" s="121"/>
      <c r="D5" s="121"/>
      <c r="E5" s="121"/>
      <c r="F5" s="121"/>
      <c r="G5" s="121"/>
      <c r="H5" s="121"/>
      <c r="I5" s="121"/>
      <c r="J5" s="121"/>
      <c r="K5" s="121"/>
      <c r="L5" s="9"/>
    </row>
    <row r="6" spans="1:12" ht="34.5" customHeight="1" x14ac:dyDescent="0.15">
      <c r="A6" s="81"/>
      <c r="B6" s="82" t="s">
        <v>2</v>
      </c>
      <c r="C6" s="122" t="str">
        <f>IF(初期入力!E4="","",VLOOKUP(初期入力!E4,初期入力!$A$4:$C$21,3))</f>
        <v/>
      </c>
      <c r="D6" s="123"/>
      <c r="E6" s="123"/>
      <c r="F6" s="123"/>
      <c r="G6" s="124"/>
      <c r="H6" s="125" t="s">
        <v>57</v>
      </c>
      <c r="I6" s="125"/>
      <c r="J6" s="29">
        <f>+初期入力!E7</f>
        <v>0</v>
      </c>
      <c r="K6" s="17" t="s">
        <v>58</v>
      </c>
      <c r="L6" s="11"/>
    </row>
    <row r="7" spans="1:12" ht="30" customHeight="1" thickTop="1" x14ac:dyDescent="0.15">
      <c r="A7" s="81"/>
      <c r="B7" s="22" t="s">
        <v>59</v>
      </c>
      <c r="C7" s="126" t="str">
        <f>IF(初期入力!H10="","",+初期入力!H10)</f>
        <v/>
      </c>
      <c r="D7" s="127" t="e">
        <f>+#REF!</f>
        <v>#REF!</v>
      </c>
      <c r="E7" s="127" t="e">
        <f>+#REF!</f>
        <v>#REF!</v>
      </c>
      <c r="F7" s="127" t="e">
        <f>+#REF!</f>
        <v>#REF!</v>
      </c>
      <c r="G7" s="128" t="e">
        <f>+#REF!</f>
        <v>#REF!</v>
      </c>
      <c r="H7" s="129" t="s">
        <v>60</v>
      </c>
      <c r="I7" s="130"/>
      <c r="J7" s="130"/>
      <c r="K7" s="131"/>
    </row>
    <row r="8" spans="1:12" ht="30" customHeight="1" x14ac:dyDescent="0.15">
      <c r="A8" s="81"/>
      <c r="B8" s="23" t="s">
        <v>61</v>
      </c>
      <c r="C8" s="151" t="str">
        <f>IF(初期入力!H11="","",+初期入力!H11)</f>
        <v/>
      </c>
      <c r="D8" s="152" t="e">
        <f>+#REF!</f>
        <v>#REF!</v>
      </c>
      <c r="E8" s="152" t="e">
        <f>+#REF!</f>
        <v>#REF!</v>
      </c>
      <c r="F8" s="152" t="e">
        <f>+#REF!</f>
        <v>#REF!</v>
      </c>
      <c r="G8" s="153" t="e">
        <f>+#REF!</f>
        <v>#REF!</v>
      </c>
      <c r="H8" s="3" t="s">
        <v>62</v>
      </c>
      <c r="I8" s="27" t="str">
        <f>IF(初期入力!H15="","",+初期入力!H15)</f>
        <v/>
      </c>
      <c r="J8" s="35" t="s">
        <v>63</v>
      </c>
      <c r="K8" s="28" t="str">
        <f>IF(初期入力!H16="","",+初期入力!H16)</f>
        <v/>
      </c>
    </row>
    <row r="9" spans="1:12" ht="30" customHeight="1" x14ac:dyDescent="0.15">
      <c r="A9" s="81"/>
      <c r="B9" s="24"/>
      <c r="C9" s="151" t="str">
        <f>IF(初期入力!H12="","",+初期入力!H12)</f>
        <v/>
      </c>
      <c r="D9" s="152" t="e">
        <f>+#REF!</f>
        <v>#REF!</v>
      </c>
      <c r="E9" s="152" t="e">
        <f>+#REF!</f>
        <v>#REF!</v>
      </c>
      <c r="F9" s="152" t="e">
        <f>+#REF!</f>
        <v>#REF!</v>
      </c>
      <c r="G9" s="153" t="e">
        <f>+#REF!</f>
        <v>#REF!</v>
      </c>
      <c r="H9" s="3" t="s">
        <v>64</v>
      </c>
      <c r="I9" s="27" t="str">
        <f>IF(初期入力!H17="","",+初期入力!H17)</f>
        <v/>
      </c>
      <c r="J9" s="35" t="s">
        <v>63</v>
      </c>
      <c r="K9" s="28" t="str">
        <f>IF(初期入力!H18="","",+初期入力!H18)</f>
        <v/>
      </c>
    </row>
    <row r="10" spans="1:12" ht="30" customHeight="1" thickBot="1" x14ac:dyDescent="0.2">
      <c r="B10" s="83"/>
      <c r="C10" s="154" t="str">
        <f>IF(初期入力!H13="","",+初期入力!H13)</f>
        <v/>
      </c>
      <c r="D10" s="155" t="e">
        <f>+#REF!</f>
        <v>#REF!</v>
      </c>
      <c r="E10" s="155" t="e">
        <f>+#REF!</f>
        <v>#REF!</v>
      </c>
      <c r="F10" s="155" t="e">
        <f>+#REF!</f>
        <v>#REF!</v>
      </c>
      <c r="G10" s="156" t="e">
        <f>+#REF!</f>
        <v>#REF!</v>
      </c>
      <c r="H10" s="32"/>
      <c r="I10" s="135"/>
      <c r="J10" s="135"/>
      <c r="K10" s="136"/>
    </row>
    <row r="11" spans="1:12" ht="30" customHeight="1" thickTop="1" thickBot="1" x14ac:dyDescent="0.2">
      <c r="B11" s="30" t="s">
        <v>1</v>
      </c>
      <c r="C11" s="137" t="s">
        <v>65</v>
      </c>
      <c r="D11" s="137"/>
      <c r="E11" s="137"/>
      <c r="F11" s="137"/>
      <c r="G11" s="137"/>
      <c r="H11" s="137"/>
      <c r="I11" s="31" t="s">
        <v>66</v>
      </c>
      <c r="J11" s="138" t="s">
        <v>67</v>
      </c>
      <c r="K11" s="139"/>
    </row>
    <row r="12" spans="1:12" ht="31.5" customHeight="1" x14ac:dyDescent="0.15">
      <c r="B12" s="25">
        <v>1</v>
      </c>
      <c r="C12" s="118" t="str">
        <f>IF(初期入力!P6="","",+初期入力!P6)</f>
        <v/>
      </c>
      <c r="D12" s="118"/>
      <c r="E12" s="118"/>
      <c r="F12" s="118"/>
      <c r="G12" s="118"/>
      <c r="H12" s="118"/>
      <c r="I12" s="26" t="str">
        <f>IF(初期入力!O6="","",+初期入力!O6)</f>
        <v/>
      </c>
      <c r="J12" s="119"/>
      <c r="K12" s="120"/>
    </row>
    <row r="13" spans="1:12" ht="31.5" customHeight="1" x14ac:dyDescent="0.15">
      <c r="B13" s="18">
        <v>2</v>
      </c>
      <c r="C13" s="140" t="str">
        <f>IF(初期入力!P7="","",+初期入力!P7)</f>
        <v/>
      </c>
      <c r="D13" s="140"/>
      <c r="E13" s="140"/>
      <c r="F13" s="140"/>
      <c r="G13" s="140"/>
      <c r="H13" s="140"/>
      <c r="I13" s="20" t="str">
        <f>IF(初期入力!O7="","",+初期入力!O7)</f>
        <v/>
      </c>
      <c r="J13" s="141"/>
      <c r="K13" s="142"/>
    </row>
    <row r="14" spans="1:12" ht="31.5" customHeight="1" x14ac:dyDescent="0.15">
      <c r="B14" s="18">
        <v>3</v>
      </c>
      <c r="C14" s="140" t="str">
        <f>IF(初期入力!P8="","",+初期入力!P8)</f>
        <v/>
      </c>
      <c r="D14" s="140"/>
      <c r="E14" s="140"/>
      <c r="F14" s="140"/>
      <c r="G14" s="140"/>
      <c r="H14" s="140"/>
      <c r="I14" s="20" t="str">
        <f>IF(初期入力!O8="","",+初期入力!O8)</f>
        <v/>
      </c>
      <c r="J14" s="141"/>
      <c r="K14" s="142"/>
    </row>
    <row r="15" spans="1:12" ht="31.5" customHeight="1" x14ac:dyDescent="0.15">
      <c r="B15" s="18">
        <v>4</v>
      </c>
      <c r="C15" s="140" t="str">
        <f>IF(初期入力!P9="","",+初期入力!P9)</f>
        <v/>
      </c>
      <c r="D15" s="140"/>
      <c r="E15" s="140"/>
      <c r="F15" s="140"/>
      <c r="G15" s="140"/>
      <c r="H15" s="140"/>
      <c r="I15" s="20" t="str">
        <f>IF(初期入力!O9="","",+初期入力!O9)</f>
        <v/>
      </c>
      <c r="J15" s="141"/>
      <c r="K15" s="142"/>
    </row>
    <row r="16" spans="1:12" ht="31.5" customHeight="1" x14ac:dyDescent="0.15">
      <c r="B16" s="18">
        <v>5</v>
      </c>
      <c r="C16" s="140" t="str">
        <f>IF(初期入力!P10="","",+初期入力!P10)</f>
        <v/>
      </c>
      <c r="D16" s="140"/>
      <c r="E16" s="140"/>
      <c r="F16" s="140"/>
      <c r="G16" s="140"/>
      <c r="H16" s="140"/>
      <c r="I16" s="20" t="str">
        <f>IF(初期入力!O10="","",+初期入力!O10)</f>
        <v/>
      </c>
      <c r="J16" s="141"/>
      <c r="K16" s="142"/>
    </row>
    <row r="17" spans="1:11" ht="31.5" customHeight="1" x14ac:dyDescent="0.15">
      <c r="B17" s="18">
        <v>6</v>
      </c>
      <c r="C17" s="140" t="str">
        <f>IF(初期入力!P11="","",+初期入力!P11)</f>
        <v/>
      </c>
      <c r="D17" s="140"/>
      <c r="E17" s="140"/>
      <c r="F17" s="140"/>
      <c r="G17" s="140"/>
      <c r="H17" s="140"/>
      <c r="I17" s="20" t="str">
        <f>IF(初期入力!O11="","",+初期入力!O11)</f>
        <v/>
      </c>
      <c r="J17" s="141"/>
      <c r="K17" s="142"/>
    </row>
    <row r="18" spans="1:11" ht="31.5" customHeight="1" x14ac:dyDescent="0.15">
      <c r="B18" s="18">
        <v>7</v>
      </c>
      <c r="C18" s="140" t="str">
        <f>IF(初期入力!P12="","",+初期入力!P12)</f>
        <v/>
      </c>
      <c r="D18" s="140"/>
      <c r="E18" s="140"/>
      <c r="F18" s="140"/>
      <c r="G18" s="140"/>
      <c r="H18" s="140"/>
      <c r="I18" s="20" t="str">
        <f>IF(初期入力!O12="","",+初期入力!O12)</f>
        <v/>
      </c>
      <c r="J18" s="141"/>
      <c r="K18" s="142"/>
    </row>
    <row r="19" spans="1:11" ht="31.5" customHeight="1" x14ac:dyDescent="0.15">
      <c r="B19" s="18">
        <v>8</v>
      </c>
      <c r="C19" s="140" t="str">
        <f>IF(初期入力!P13="","",+初期入力!P13)</f>
        <v/>
      </c>
      <c r="D19" s="140"/>
      <c r="E19" s="140"/>
      <c r="F19" s="140"/>
      <c r="G19" s="140"/>
      <c r="H19" s="140"/>
      <c r="I19" s="20" t="str">
        <f>IF(初期入力!O13="","",+初期入力!O13)</f>
        <v/>
      </c>
      <c r="J19" s="141"/>
      <c r="K19" s="142"/>
    </row>
    <row r="20" spans="1:11" ht="31.5" customHeight="1" x14ac:dyDescent="0.15">
      <c r="B20" s="18">
        <v>9</v>
      </c>
      <c r="C20" s="140" t="str">
        <f>IF(初期入力!P14="","",+初期入力!P14)</f>
        <v/>
      </c>
      <c r="D20" s="140"/>
      <c r="E20" s="140"/>
      <c r="F20" s="140"/>
      <c r="G20" s="140"/>
      <c r="H20" s="140"/>
      <c r="I20" s="20" t="str">
        <f>IF(初期入力!O14="","",+初期入力!O14)</f>
        <v/>
      </c>
      <c r="J20" s="141"/>
      <c r="K20" s="142"/>
    </row>
    <row r="21" spans="1:11" ht="31.5" customHeight="1" x14ac:dyDescent="0.15">
      <c r="B21" s="18">
        <v>10</v>
      </c>
      <c r="C21" s="140" t="str">
        <f>IF(初期入力!P15="","",+初期入力!P15)</f>
        <v/>
      </c>
      <c r="D21" s="140"/>
      <c r="E21" s="140"/>
      <c r="F21" s="140"/>
      <c r="G21" s="140"/>
      <c r="H21" s="140"/>
      <c r="I21" s="20" t="str">
        <f>IF(初期入力!O15="","",+初期入力!O15)</f>
        <v/>
      </c>
      <c r="J21" s="141"/>
      <c r="K21" s="142"/>
    </row>
    <row r="22" spans="1:11" ht="31.5" customHeight="1" x14ac:dyDescent="0.15">
      <c r="B22" s="18">
        <v>11</v>
      </c>
      <c r="C22" s="140" t="str">
        <f>IF(初期入力!P16="","",+初期入力!P16)</f>
        <v/>
      </c>
      <c r="D22" s="140"/>
      <c r="E22" s="140"/>
      <c r="F22" s="140"/>
      <c r="G22" s="140"/>
      <c r="H22" s="140"/>
      <c r="I22" s="20" t="str">
        <f>IF(初期入力!O16="","",+初期入力!O16)</f>
        <v/>
      </c>
      <c r="J22" s="141"/>
      <c r="K22" s="142"/>
    </row>
    <row r="23" spans="1:11" ht="31.5" customHeight="1" x14ac:dyDescent="0.15">
      <c r="B23" s="18">
        <v>12</v>
      </c>
      <c r="C23" s="140" t="str">
        <f>IF(初期入力!P17="","",+初期入力!P17)</f>
        <v/>
      </c>
      <c r="D23" s="140"/>
      <c r="E23" s="140"/>
      <c r="F23" s="140"/>
      <c r="G23" s="140"/>
      <c r="H23" s="140"/>
      <c r="I23" s="20" t="str">
        <f>IF(初期入力!O17="","",+初期入力!O17)</f>
        <v/>
      </c>
      <c r="J23" s="141"/>
      <c r="K23" s="142"/>
    </row>
    <row r="24" spans="1:11" ht="31.5" customHeight="1" x14ac:dyDescent="0.15">
      <c r="B24" s="18">
        <v>13</v>
      </c>
      <c r="C24" s="140" t="str">
        <f>IF(初期入力!P18="","",+初期入力!P18)</f>
        <v/>
      </c>
      <c r="D24" s="140"/>
      <c r="E24" s="140"/>
      <c r="F24" s="140"/>
      <c r="G24" s="140"/>
      <c r="H24" s="140"/>
      <c r="I24" s="20" t="str">
        <f>IF(初期入力!O18="","",+初期入力!O18)</f>
        <v/>
      </c>
      <c r="J24" s="141"/>
      <c r="K24" s="142"/>
    </row>
    <row r="25" spans="1:11" ht="31.5" customHeight="1" x14ac:dyDescent="0.15">
      <c r="B25" s="18">
        <v>14</v>
      </c>
      <c r="C25" s="140" t="str">
        <f>IF(初期入力!P19="","",+初期入力!P19)</f>
        <v/>
      </c>
      <c r="D25" s="140"/>
      <c r="E25" s="140"/>
      <c r="F25" s="140"/>
      <c r="G25" s="140"/>
      <c r="H25" s="140"/>
      <c r="I25" s="20" t="str">
        <f>IF(初期入力!O19="","",+初期入力!O19)</f>
        <v/>
      </c>
      <c r="J25" s="141"/>
      <c r="K25" s="142"/>
    </row>
    <row r="26" spans="1:11" ht="31.5" customHeight="1" x14ac:dyDescent="0.15">
      <c r="B26" s="19">
        <v>15</v>
      </c>
      <c r="C26" s="145" t="str">
        <f>IF(初期入力!P20="","",+初期入力!P20)</f>
        <v/>
      </c>
      <c r="D26" s="145"/>
      <c r="E26" s="145"/>
      <c r="F26" s="145"/>
      <c r="G26" s="145"/>
      <c r="H26" s="145"/>
      <c r="I26" s="21" t="str">
        <f>IF(初期入力!O20="","",+初期入力!O20)</f>
        <v/>
      </c>
      <c r="J26" s="146"/>
      <c r="K26" s="147"/>
    </row>
    <row r="27" spans="1:11" ht="30" customHeight="1" x14ac:dyDescent="0.15">
      <c r="A27" s="2"/>
      <c r="B27" s="148" t="s">
        <v>68</v>
      </c>
      <c r="C27" s="148"/>
      <c r="D27" s="148"/>
      <c r="E27" s="148"/>
      <c r="F27" s="148"/>
      <c r="G27" s="148"/>
      <c r="H27" s="148"/>
      <c r="I27" s="148"/>
      <c r="J27" s="148"/>
      <c r="K27" s="148"/>
    </row>
    <row r="28" spans="1:11" ht="15" customHeight="1" x14ac:dyDescent="0.15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30" customHeight="1" x14ac:dyDescent="0.15">
      <c r="B29" s="5" t="s">
        <v>69</v>
      </c>
      <c r="C29" s="7">
        <f>COUNT(I12:I26)</f>
        <v>0</v>
      </c>
      <c r="D29" s="6" t="s">
        <v>70</v>
      </c>
      <c r="E29" s="6" t="s">
        <v>71</v>
      </c>
      <c r="F29" s="6" t="s">
        <v>147</v>
      </c>
      <c r="G29" s="6" t="s">
        <v>72</v>
      </c>
      <c r="H29" s="149">
        <f>IF(C29="","",+C29*1000)</f>
        <v>0</v>
      </c>
      <c r="I29" s="149"/>
      <c r="J29" s="150" t="s">
        <v>73</v>
      </c>
      <c r="K29" s="150"/>
    </row>
    <row r="30" spans="1:11" ht="30" customHeight="1" x14ac:dyDescent="0.15">
      <c r="B30" s="1" t="s">
        <v>74</v>
      </c>
      <c r="C30" s="4"/>
      <c r="D30" s="4"/>
      <c r="E30" s="4"/>
      <c r="F30" s="4"/>
      <c r="G30" s="4"/>
      <c r="H30" s="4"/>
      <c r="I30" s="4"/>
      <c r="J30" s="4"/>
      <c r="K30" s="4"/>
    </row>
    <row r="31" spans="1:11" ht="15" customHeight="1" x14ac:dyDescent="0.15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30" customHeight="1" x14ac:dyDescent="0.15">
      <c r="B32" s="4"/>
      <c r="C32" s="4"/>
      <c r="D32" s="144" t="s">
        <v>151</v>
      </c>
      <c r="E32" s="144"/>
      <c r="F32" s="87"/>
      <c r="G32" s="1" t="s">
        <v>75</v>
      </c>
      <c r="H32" s="4"/>
      <c r="I32" s="4"/>
      <c r="J32" s="4"/>
      <c r="K32" s="4"/>
    </row>
    <row r="33" spans="2:11" ht="15" customHeight="1" x14ac:dyDescent="0.15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2:11" ht="30" customHeight="1" x14ac:dyDescent="0.15">
      <c r="B34" s="4"/>
      <c r="C34" s="4"/>
      <c r="D34" s="143" t="str">
        <f>+C6</f>
        <v/>
      </c>
      <c r="E34" s="143"/>
      <c r="F34" s="143"/>
      <c r="G34" s="143"/>
      <c r="H34" s="34" t="s">
        <v>76</v>
      </c>
      <c r="I34" s="143" t="str">
        <f>IF(初期入力!E20="","",+初期入力!E20)</f>
        <v/>
      </c>
      <c r="J34" s="143" t="e">
        <f>IF(#REF!="","",+#REF!)</f>
        <v>#REF!</v>
      </c>
      <c r="K34" s="33" t="s">
        <v>77</v>
      </c>
    </row>
    <row r="37" spans="2:11" x14ac:dyDescent="0.15">
      <c r="C37" s="8"/>
    </row>
  </sheetData>
  <sheetProtection sheet="1" objects="1" scenarios="1"/>
  <mergeCells count="47">
    <mergeCell ref="C23:H23"/>
    <mergeCell ref="J23:K23"/>
    <mergeCell ref="C24:H24"/>
    <mergeCell ref="J24:K24"/>
    <mergeCell ref="D32:E32"/>
    <mergeCell ref="I34:J34"/>
    <mergeCell ref="C25:H25"/>
    <mergeCell ref="J25:K25"/>
    <mergeCell ref="C26:H26"/>
    <mergeCell ref="J26:K26"/>
    <mergeCell ref="D34:G34"/>
    <mergeCell ref="B27:K27"/>
    <mergeCell ref="H29:I29"/>
    <mergeCell ref="J29:K29"/>
    <mergeCell ref="C20:H20"/>
    <mergeCell ref="J20:K20"/>
    <mergeCell ref="C21:H21"/>
    <mergeCell ref="J21:K21"/>
    <mergeCell ref="C22:H22"/>
    <mergeCell ref="J22:K22"/>
    <mergeCell ref="C17:H17"/>
    <mergeCell ref="J17:K17"/>
    <mergeCell ref="C18:H18"/>
    <mergeCell ref="J18:K18"/>
    <mergeCell ref="C19:H19"/>
    <mergeCell ref="J19:K19"/>
    <mergeCell ref="C14:H14"/>
    <mergeCell ref="J14:K14"/>
    <mergeCell ref="C15:H15"/>
    <mergeCell ref="J15:K15"/>
    <mergeCell ref="C16:H16"/>
    <mergeCell ref="J16:K16"/>
    <mergeCell ref="C11:H11"/>
    <mergeCell ref="J11:K11"/>
    <mergeCell ref="C12:H12"/>
    <mergeCell ref="J12:K12"/>
    <mergeCell ref="C13:H13"/>
    <mergeCell ref="J13:K13"/>
    <mergeCell ref="C8:G8"/>
    <mergeCell ref="C9:G9"/>
    <mergeCell ref="C10:G10"/>
    <mergeCell ref="I10:K10"/>
    <mergeCell ref="B5:K5"/>
    <mergeCell ref="C6:G6"/>
    <mergeCell ref="H6:I6"/>
    <mergeCell ref="C7:G7"/>
    <mergeCell ref="H7:K7"/>
  </mergeCells>
  <phoneticPr fontId="35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3" firstPageNumber="4294963191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初期入力</vt:lpstr>
      <vt:lpstr>入力見本</vt:lpstr>
      <vt:lpstr>参加申込書（男子）</vt:lpstr>
      <vt:lpstr>参加申込書（女子）</vt:lpstr>
      <vt:lpstr>'参加申込書（女子）'!Print_Area</vt:lpstr>
      <vt:lpstr>'参加申込書（男子）'!Print_Area</vt:lpstr>
      <vt:lpstr>初期入力!Print_Area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三重中体連</cp:lastModifiedBy>
  <cp:revision/>
  <cp:lastPrinted>2017-05-01T15:02:06Z</cp:lastPrinted>
  <dcterms:created xsi:type="dcterms:W3CDTF">2007-05-02T09:56:28Z</dcterms:created>
  <dcterms:modified xsi:type="dcterms:W3CDTF">2021-06-04T09:25:34Z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